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heckCompatibility="1" autoCompressPictures="0" defaultThemeVersion="124226"/>
  <bookViews>
    <workbookView xWindow="150" yWindow="615" windowWidth="24240" windowHeight="13740" tabRatio="725"/>
  </bookViews>
  <sheets>
    <sheet name="Introduction" sheetId="5" r:id="rId1"/>
    <sheet name="Part 1 Questions" sheetId="3" r:id="rId2"/>
    <sheet name="Part 1 General" sheetId="4" r:id="rId3"/>
    <sheet name="Part 2 Analysis Instructions" sheetId="7" r:id="rId4"/>
    <sheet name="Part 2 Anaylsis Questions" sheetId="6" r:id="rId5"/>
  </sheets>
  <definedNames>
    <definedName name="_xlnm.Print_Area" localSheetId="1">'Part 1 Questions'!$B$1:$D$258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8" i="6" l="1"/>
  <c r="E218" i="6"/>
  <c r="D217" i="6"/>
  <c r="E217" i="6"/>
  <c r="D216" i="6"/>
  <c r="E216" i="6"/>
  <c r="D210" i="6"/>
  <c r="E210" i="6"/>
  <c r="D209" i="6"/>
  <c r="E209" i="6"/>
  <c r="D208" i="6"/>
  <c r="E208" i="6"/>
  <c r="D202" i="6"/>
  <c r="E202" i="6"/>
  <c r="D201" i="6"/>
  <c r="E201" i="6"/>
  <c r="D195" i="6"/>
  <c r="E195" i="6"/>
  <c r="D194" i="6"/>
  <c r="E194" i="6"/>
  <c r="D193" i="6"/>
  <c r="E193" i="6"/>
  <c r="D172" i="6"/>
  <c r="E172" i="6"/>
  <c r="D171" i="6"/>
  <c r="E171" i="6"/>
  <c r="D170" i="6"/>
  <c r="E170" i="6"/>
  <c r="D164" i="6"/>
  <c r="E164" i="6"/>
  <c r="D163" i="6"/>
  <c r="E163" i="6"/>
  <c r="D162" i="6"/>
  <c r="E162" i="6"/>
  <c r="D156" i="6"/>
  <c r="E156" i="6"/>
  <c r="D155" i="6"/>
  <c r="E155" i="6"/>
  <c r="D134" i="6"/>
  <c r="E134" i="6"/>
  <c r="D21" i="6"/>
  <c r="E21" i="6"/>
  <c r="D22" i="6"/>
  <c r="E22" i="6"/>
  <c r="D23" i="6"/>
  <c r="E23" i="6"/>
  <c r="D24" i="6"/>
  <c r="E24" i="6"/>
  <c r="D25" i="6"/>
  <c r="E25" i="6"/>
  <c r="D31" i="6"/>
  <c r="E31" i="6"/>
  <c r="D32" i="6"/>
  <c r="E32" i="6"/>
  <c r="D33" i="6"/>
  <c r="E33" i="6"/>
  <c r="D34" i="6"/>
  <c r="E34" i="6"/>
  <c r="D35" i="6"/>
  <c r="E35" i="6"/>
  <c r="D41" i="6"/>
  <c r="E41" i="6"/>
  <c r="D42" i="6"/>
  <c r="E42" i="6"/>
  <c r="D43" i="6"/>
  <c r="E43" i="6"/>
  <c r="D44" i="6"/>
  <c r="E44" i="6"/>
  <c r="D45" i="6"/>
  <c r="E45" i="6"/>
  <c r="D46" i="6"/>
  <c r="E46" i="6"/>
  <c r="D67" i="6"/>
  <c r="E67" i="6"/>
  <c r="D68" i="6"/>
  <c r="E68" i="6"/>
  <c r="D69" i="6"/>
  <c r="E69" i="6"/>
  <c r="D75" i="6"/>
  <c r="E75" i="6"/>
  <c r="D76" i="6"/>
  <c r="E76" i="6"/>
  <c r="D77" i="6"/>
  <c r="E77" i="6"/>
  <c r="D83" i="6"/>
  <c r="E83" i="6"/>
  <c r="D84" i="6"/>
  <c r="E84" i="6"/>
  <c r="D85" i="6"/>
  <c r="E85" i="6"/>
  <c r="E87" i="6"/>
  <c r="D108" i="6"/>
  <c r="E108" i="6"/>
  <c r="D109" i="6"/>
  <c r="E109" i="6"/>
  <c r="D110" i="6"/>
  <c r="E110" i="6"/>
  <c r="D116" i="6"/>
  <c r="E116" i="6"/>
  <c r="D117" i="6"/>
  <c r="E117" i="6"/>
  <c r="D118" i="6"/>
  <c r="E118" i="6"/>
  <c r="D124" i="6"/>
  <c r="E124" i="6"/>
  <c r="D125" i="6"/>
  <c r="E125" i="6"/>
  <c r="D126" i="6"/>
  <c r="E126" i="6"/>
  <c r="D132" i="6"/>
  <c r="E132" i="6"/>
  <c r="D133" i="6"/>
  <c r="E133" i="6"/>
  <c r="D220" i="6"/>
  <c r="D37" i="7"/>
  <c r="F37" i="7"/>
  <c r="G37" i="7"/>
  <c r="E174" i="6"/>
  <c r="E220" i="6"/>
  <c r="E48" i="6"/>
  <c r="D136" i="6"/>
  <c r="D35" i="7"/>
  <c r="F35" i="7"/>
  <c r="G35" i="7"/>
  <c r="E136" i="6"/>
  <c r="E3" i="6"/>
  <c r="E88" i="6"/>
  <c r="D174" i="6"/>
  <c r="D36" i="7"/>
  <c r="F36" i="7"/>
  <c r="G36" i="7"/>
  <c r="D87" i="6"/>
  <c r="D34" i="7"/>
  <c r="F34" i="7"/>
  <c r="G34" i="7"/>
  <c r="D48" i="6"/>
  <c r="D33" i="7"/>
  <c r="D3" i="6"/>
  <c r="E175" i="6"/>
  <c r="E49" i="6"/>
  <c r="E221" i="6"/>
  <c r="E137" i="6"/>
  <c r="D49" i="6"/>
  <c r="D221" i="6"/>
  <c r="C23" i="7"/>
  <c r="D88" i="6"/>
  <c r="D175" i="6"/>
  <c r="D137" i="6"/>
  <c r="F33" i="7"/>
  <c r="G33" i="7"/>
  <c r="D38" i="7"/>
  <c r="F38" i="7"/>
  <c r="G38" i="7"/>
</calcChain>
</file>

<file path=xl/sharedStrings.xml><?xml version="1.0" encoding="utf-8"?>
<sst xmlns="http://schemas.openxmlformats.org/spreadsheetml/2006/main" count="476" uniqueCount="258">
  <si>
    <t>Competitor Orientation</t>
  </si>
  <si>
    <t>Your Response</t>
  </si>
  <si>
    <t>Interfunctional Coordination</t>
  </si>
  <si>
    <t>Customer Orientation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</si>
  <si>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</si>
  <si>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</si>
  <si>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</si>
  <si>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</si>
  <si>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</si>
  <si>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</si>
  <si>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</si>
  <si>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</si>
  <si>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</si>
  <si>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</si>
  <si>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</si>
  <si>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</si>
  <si>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</si>
  <si>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</si>
  <si>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</si>
  <si>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</si>
  <si>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Autonomy</t>
  </si>
  <si>
    <t>B1</t>
  </si>
  <si>
    <t>B2</t>
  </si>
  <si>
    <t>B3</t>
  </si>
  <si>
    <t>Risk Taking</t>
  </si>
  <si>
    <t>Proactiveness</t>
  </si>
  <si>
    <t>B4</t>
  </si>
  <si>
    <t>B5</t>
  </si>
  <si>
    <t>B6</t>
  </si>
  <si>
    <t>B7</t>
  </si>
  <si>
    <t>B8</t>
  </si>
  <si>
    <t>B9</t>
  </si>
  <si>
    <t>Monitoring</t>
  </si>
  <si>
    <t>Evaluating</t>
  </si>
  <si>
    <t>Directing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</si>
  <si>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</si>
  <si>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</si>
  <si>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</si>
  <si>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</si>
  <si>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</si>
  <si>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</si>
  <si>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</si>
  <si>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</si>
  <si>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</si>
  <si>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</si>
  <si>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</si>
  <si>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</si>
  <si>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Competence</t>
  </si>
  <si>
    <t>Motivation</t>
  </si>
  <si>
    <t>Support Orientation</t>
  </si>
  <si>
    <t>D1</t>
  </si>
  <si>
    <t>D2</t>
  </si>
  <si>
    <t>D3</t>
  </si>
  <si>
    <t>D4</t>
  </si>
  <si>
    <t>D5</t>
  </si>
  <si>
    <t>D6</t>
  </si>
  <si>
    <t>D7</t>
  </si>
  <si>
    <t>D8</t>
  </si>
  <si>
    <t>Possess detailed product knowledge</t>
  </si>
  <si>
    <t>E1</t>
  </si>
  <si>
    <t>E2</t>
  </si>
  <si>
    <t>E3</t>
  </si>
  <si>
    <t>Technical Knowledge</t>
  </si>
  <si>
    <t>Communication Skills</t>
  </si>
  <si>
    <t>E4</t>
  </si>
  <si>
    <t>E5</t>
  </si>
  <si>
    <t>Provide Information</t>
  </si>
  <si>
    <t>E6</t>
  </si>
  <si>
    <t>E7</t>
  </si>
  <si>
    <t>E8</t>
  </si>
  <si>
    <t>E9</t>
  </si>
  <si>
    <t>E10</t>
  </si>
  <si>
    <t>E11</t>
  </si>
  <si>
    <t>Compared to Major Competitors</t>
  </si>
  <si>
    <t>Compared to Sales Unit Objectives</t>
  </si>
  <si>
    <t>F1</t>
  </si>
  <si>
    <t>F2</t>
  </si>
  <si>
    <t>F4</t>
  </si>
  <si>
    <t>F3</t>
  </si>
  <si>
    <t>F5</t>
  </si>
  <si>
    <t>F6</t>
  </si>
  <si>
    <t>F7</t>
  </si>
  <si>
    <t>F8</t>
  </si>
  <si>
    <t>Controlling Expenses</t>
  </si>
  <si>
    <t>F9</t>
  </si>
  <si>
    <t>F10</t>
  </si>
  <si>
    <t>F11</t>
  </si>
  <si>
    <t>F12</t>
  </si>
  <si>
    <t>F13</t>
  </si>
  <si>
    <t>F14</t>
  </si>
  <si>
    <t>Overall Performance</t>
  </si>
  <si>
    <t>G1</t>
  </si>
  <si>
    <t xml:space="preserve">Respondent details.  </t>
  </si>
  <si>
    <t>Please write the appropriate response for each question.</t>
  </si>
  <si>
    <t>Your name:</t>
  </si>
  <si>
    <t>Your email address:</t>
  </si>
  <si>
    <t>We regularly analyse our competitors’ marketing programs.</t>
  </si>
  <si>
    <t>We regularly share information within our organisation concerning competitors’ strategies.</t>
  </si>
  <si>
    <t>We rapidly respond to competitors’ actions that threaten us.</t>
  </si>
  <si>
    <t>Top management regularly discusses competitors’ strategies.</t>
  </si>
  <si>
    <t>We frequently collect information on our competitors to help direct our marketing plans.</t>
  </si>
  <si>
    <t>We coordinate goals and objectives across all functions.</t>
  </si>
  <si>
    <t>All functions are integrated in serving the needs of our target market.</t>
  </si>
  <si>
    <t>Market information is shared with all functions.</t>
  </si>
  <si>
    <t>Management understands how everyone in this organisation can contribute to create customer value.</t>
  </si>
  <si>
    <t>We share resources with other divisions.</t>
  </si>
  <si>
    <t>The organisation constantly monitors the level of employee commitment to serving customer needs.</t>
  </si>
  <si>
    <t>We continuously seek to uncover new customer needs.</t>
  </si>
  <si>
    <t>Our strategies are driven by the need to create customer value.</t>
  </si>
  <si>
    <t>We believe that understanding customers' needs gives us a competitive advantage.</t>
  </si>
  <si>
    <t>The objectives of our organisation are driven by the need to achieve high customer satisfaction.</t>
  </si>
  <si>
    <t>Employees are supposed to get the job done with minimum supervision.</t>
  </si>
  <si>
    <t>Employees make decisions on their own to a fairly large extent.</t>
  </si>
  <si>
    <t>Employees are encouraged to venture into unexplored territories.</t>
  </si>
  <si>
    <t>Management accepts that certain suggestions may fail when implemented.</t>
  </si>
  <si>
    <t>Our organisation emphasises opportunities for success rather than chances for failure.</t>
  </si>
  <si>
    <t>In this organisation new venture failure is viewed as a learning experience.</t>
  </si>
  <si>
    <t>Employees are encouraged to take responsibility for their work.</t>
  </si>
  <si>
    <t>We are usually the first to introduce new services in the industry.</t>
  </si>
  <si>
    <t>We are always ahead of our competitors in responding to market challenges.</t>
  </si>
  <si>
    <t>Regularly review call reports from salespeople.</t>
  </si>
  <si>
    <t>Monitor the day-to-day activities of salespeople.</t>
  </si>
  <si>
    <t>Evaluate the number of sales calls made by salespeople.</t>
  </si>
  <si>
    <t>Pay attention to the extent to which salespeople travel.</t>
  </si>
  <si>
    <t>Evaluate the profit contribution achieved by each salesperson.</t>
  </si>
  <si>
    <t>Evaluate the sales results of each salespeople.</t>
  </si>
  <si>
    <t>Actively participate in training salespeople on the job.</t>
  </si>
  <si>
    <t>Regularly spend time coaching salespeople.</t>
  </si>
  <si>
    <t>Help salespeople develop their potential.</t>
  </si>
  <si>
    <t>Compensate salespeople based on the quality of their sales activities.</t>
  </si>
  <si>
    <t>Use incentive compensation as the major means for motivating salespeople.</t>
  </si>
  <si>
    <t>Reward salespeople based on their sales results.</t>
  </si>
  <si>
    <t>Possess expert selling skills.</t>
  </si>
  <si>
    <t>Feel a sense of personal growth and development in their work.</t>
  </si>
  <si>
    <t>Get a feeling of stimulation and sense of challenging involvement in their work.</t>
  </si>
  <si>
    <t>Have high respect from supervisors.</t>
  </si>
  <si>
    <t>Have respect from fellow workers.</t>
  </si>
  <si>
    <t>Perform non-selling activities effectively.</t>
  </si>
  <si>
    <t>Perform sales support activities.</t>
  </si>
  <si>
    <t>Knowing the design and specifications of company offerings.</t>
  </si>
  <si>
    <t>Knowing the application and functions of company offerings.</t>
  </si>
  <si>
    <t>Able to detect causes of operating failure of company products.</t>
  </si>
  <si>
    <t>Listening attentively to identify and understand the real concerns of customers.</t>
  </si>
  <si>
    <t>Convincing customers that they understand the real concerns of customers.</t>
  </si>
  <si>
    <t>Providing accurate paperwork related to orders, expenses and other routine reports.</t>
  </si>
  <si>
    <t>Submitting required reports on time.</t>
  </si>
  <si>
    <t>Maintaining company specified records that are accurate, complete, and up to date.</t>
  </si>
  <si>
    <t>Using expense accounts with integrity.</t>
  </si>
  <si>
    <t>Using business gift and promotional allowances responsibly.</t>
  </si>
  <si>
    <t>Spending travel and accommodation money carefully.</t>
  </si>
  <si>
    <t>Sales Volume.</t>
  </si>
  <si>
    <t>Percentage of Sales Volume Growth.</t>
  </si>
  <si>
    <t>Profitability.</t>
  </si>
  <si>
    <t>Percentage of Market Share.</t>
  </si>
  <si>
    <t>Achievement of financial objectives.</t>
  </si>
  <si>
    <t>Achievement of strategic objectives.</t>
  </si>
  <si>
    <t>Increasing the value of the firm.</t>
  </si>
  <si>
    <t>Achievement of overall customer satisfaction.</t>
  </si>
  <si>
    <t>Achievement relative to major competitors.</t>
  </si>
  <si>
    <t>Achievement of sales volume growth.</t>
  </si>
  <si>
    <t>G2</t>
  </si>
  <si>
    <t>Please select one:</t>
  </si>
  <si>
    <t>Employees</t>
  </si>
  <si>
    <t>Total Sales</t>
  </si>
  <si>
    <t>G3</t>
  </si>
  <si>
    <t>Age of Company</t>
  </si>
  <si>
    <t>G4</t>
  </si>
  <si>
    <t>4.            11 to 15 years</t>
  </si>
  <si>
    <t>5.            16 to 20 years</t>
  </si>
  <si>
    <t>6.            More than 20 years</t>
  </si>
  <si>
    <t>3.            51 to 100</t>
  </si>
  <si>
    <t>Type of Industry</t>
  </si>
  <si>
    <t>G5</t>
  </si>
  <si>
    <t>Type of industry.</t>
  </si>
  <si>
    <t>1. Manufacturing</t>
  </si>
  <si>
    <t>2. Services</t>
  </si>
  <si>
    <t>3. Other</t>
  </si>
  <si>
    <t>We measure customer satisfaction frequently.</t>
  </si>
  <si>
    <t>Rewarding</t>
  </si>
  <si>
    <t>2.             20 to 50</t>
  </si>
  <si>
    <t>2.            $2.0M to $5.0M</t>
  </si>
  <si>
    <t>3.          $5.1M to $10.0M</t>
  </si>
  <si>
    <t>4.         $10.1M to $20.0M</t>
  </si>
  <si>
    <t>5.          $20.1M to $30.0M</t>
  </si>
  <si>
    <t>6.         $30.1M to $50.0M</t>
  </si>
  <si>
    <t>7.      Above $50M</t>
  </si>
  <si>
    <t>1.         Less than 3 years.</t>
  </si>
  <si>
    <t>Please select one of:</t>
  </si>
  <si>
    <t>If "Other", please specify:</t>
  </si>
  <si>
    <t>Please enter a number from 1 to 6 from the categories below:</t>
  </si>
  <si>
    <t>Original Score</t>
  </si>
  <si>
    <t>Your Target Score</t>
  </si>
  <si>
    <t>Your Total Score (maximum is 700):</t>
  </si>
  <si>
    <t>The Australian benchmark scores are:</t>
  </si>
  <si>
    <t>Category</t>
  </si>
  <si>
    <t>Above 550</t>
  </si>
  <si>
    <t>Businesses that are well below average in their sales performance.</t>
  </si>
  <si>
    <t>Below 450</t>
  </si>
  <si>
    <t>This means that improving your performance in some areas will have a bigger impact on you score, than in other areas.</t>
  </si>
  <si>
    <t xml:space="preserve">Each of the questionnaire Sections, A, B, C, D and E are weighted based on the significance of their correlation with </t>
  </si>
  <si>
    <t>because of their overwhelming impact on overall business performance.  The other weightings are:</t>
  </si>
  <si>
    <t xml:space="preserve">We recommend that you start by reviewing your original response scores, and estimate where changes and improvements can be made.  </t>
  </si>
  <si>
    <t xml:space="preserve">This trial and error approach will give you the opportunity to gauge the impact of immediate changes you can make, </t>
  </si>
  <si>
    <t>as well as the impact of longer term, more challenging changes to your sales and marketing functions.</t>
  </si>
  <si>
    <t xml:space="preserve">The above Benchmark scores are the results of our previous research at the Monash University Department of Marketing, </t>
  </si>
  <si>
    <t>Benchmark Scores</t>
  </si>
  <si>
    <t>How to use the "Analysis Questions" section:</t>
  </si>
  <si>
    <t xml:space="preserve">Then enter your "target" scores and review their impact relative to your original score.  </t>
  </si>
  <si>
    <t>overall business success.  Section F covers outcome questions, and does not form part of your benchmark score.</t>
  </si>
  <si>
    <t>A</t>
  </si>
  <si>
    <t>B</t>
  </si>
  <si>
    <t>C</t>
  </si>
  <si>
    <t>D</t>
  </si>
  <si>
    <t>E</t>
  </si>
  <si>
    <t>Component of the Diagnostic Benchmark:</t>
  </si>
  <si>
    <t>Your Score</t>
  </si>
  <si>
    <t>Maximum Score</t>
  </si>
  <si>
    <t>Market Orientation (40% weighting)</t>
  </si>
  <si>
    <t>Improvement %</t>
  </si>
  <si>
    <t>Potential Improvement</t>
  </si>
  <si>
    <t>Total Score:</t>
  </si>
  <si>
    <t>Entrepreneurial Orientation (10% weighting)</t>
  </si>
  <si>
    <t>Sales Management Control (20% weighting)</t>
  </si>
  <si>
    <t>Salesforce Characteristics (10% weighting)</t>
  </si>
  <si>
    <t>Salesforce Performance (20% weighting)</t>
  </si>
  <si>
    <t>Your score was (out of a maximum of 700):</t>
  </si>
  <si>
    <t>The best performing sales organisations.</t>
  </si>
  <si>
    <t>Market Orientation Weighted Score (maximum 280):</t>
  </si>
  <si>
    <t>Your Total Score:</t>
  </si>
  <si>
    <t>Your Total  Score:</t>
  </si>
  <si>
    <t>Entrepreneural Orientation Score (maximum of 70):</t>
  </si>
  <si>
    <t>Sales Management Control Score (maximum of 140):</t>
  </si>
  <si>
    <t>Salesforce Characteristics Score (maximum of 70):</t>
  </si>
  <si>
    <t>Salesforce Performance Score (maximum of 140):</t>
  </si>
  <si>
    <t>Reminder Comments</t>
  </si>
  <si>
    <t>Evaluate the sales results of each salesperson.</t>
  </si>
  <si>
    <t>Possess detailed product knowledge.</t>
  </si>
  <si>
    <t>Your position:</t>
  </si>
  <si>
    <t xml:space="preserve">Number of equivalent full-time employees in your Business Unit.  </t>
  </si>
  <si>
    <t>Your Business Unit / Company name:</t>
  </si>
  <si>
    <t>Total sales of your business unit / company?</t>
  </si>
  <si>
    <t>Number of years that your company has been operating in this industry.</t>
  </si>
  <si>
    <t>Section</t>
  </si>
  <si>
    <t xml:space="preserve">In particular, those questions in Section A relating to Market Orientation have the highest weighting of 40% </t>
  </si>
  <si>
    <t>2.                3 to 5 years</t>
  </si>
  <si>
    <t>3.                 6 to 10 years</t>
  </si>
  <si>
    <t>4.            101 to 200</t>
  </si>
  <si>
    <t>5.            201 to 500</t>
  </si>
  <si>
    <t>6.          More than 500</t>
  </si>
  <si>
    <t>1.           Less than 20</t>
  </si>
  <si>
    <t>1.           Less than $2.0M</t>
  </si>
  <si>
    <t xml:space="preserve">These scores are NOT a simple arithmetic total of your responses.  </t>
  </si>
  <si>
    <t>The scales need to be interpreted as:</t>
  </si>
  <si>
    <t>If you would like to contact the researchers about the researchers about any aspect of this Sales Management Tool, contact:</t>
  </si>
  <si>
    <t>bill.pickett@monash.edu</t>
  </si>
  <si>
    <t>hanny.nasution@monash.edu</t>
  </si>
  <si>
    <r>
      <t xml:space="preserve">Enter "Your Target Score" in </t>
    </r>
    <r>
      <rPr>
        <b/>
        <u/>
        <sz val="12"/>
        <rFont val="Helvetica Neue"/>
      </rPr>
      <t>all</t>
    </r>
    <r>
      <rPr>
        <sz val="12"/>
        <rFont val="Helvetica 45 Light"/>
      </rPr>
      <t xml:space="preserve"> of the yellow boxes below (at this stage your original score has been entered as a starting point):</t>
    </r>
  </si>
  <si>
    <t>which was completed by a range of small to medium sized organisations based in Australia.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</si>
</sst>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1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2"/>
      <name val="Symbol"/>
      <family val="1"/>
      <charset val="2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u/>
      <sz val="12"/>
      <color theme="11"/>
      <name val="Tahoma"/>
      <family val="2"/>
    </font>
    <font>
      <b/>
      <sz val="12"/>
      <name val="Arial Black"/>
      <family val="2"/>
    </font>
    <font>
      <sz val="12"/>
      <name val="Arial Black"/>
      <family val="2"/>
    </font>
    <font>
      <sz val="10"/>
      <name val="Arial Black"/>
      <family val="2"/>
    </font>
    <font>
      <b/>
      <sz val="16"/>
      <name val="Arial Black"/>
      <family val="2"/>
    </font>
    <font>
      <sz val="20"/>
      <name val="Arial Black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12"/>
      <color theme="0"/>
      <name val="Helvetica 45 Light"/>
    </font>
    <font>
      <sz val="12"/>
      <name val="Helvetica 45 Light"/>
    </font>
    <font>
      <sz val="9"/>
      <color theme="0"/>
      <name val="Helvetica 45 Light"/>
    </font>
    <font>
      <sz val="9"/>
      <name val="Helvetica 45 Light"/>
    </font>
    <font>
      <sz val="10"/>
      <name val="Helvetica 45 Light"/>
    </font>
    <font>
      <b/>
      <sz val="12"/>
      <name val="Helvetica Neue"/>
    </font>
    <font>
      <b/>
      <u/>
      <sz val="12"/>
      <name val="Helvetica Neue"/>
    </font>
    <font>
      <sz val="12"/>
      <name val="Helvetica 65 Medium"/>
    </font>
    <font>
      <sz val="10"/>
      <name val="Helvetica 65 Medium"/>
    </font>
    <font>
      <b/>
      <sz val="12"/>
      <name val="Helvetica 45 Light"/>
    </font>
    <font>
      <b/>
      <sz val="12"/>
      <name val="Helvetica 65 Medium"/>
    </font>
    <font>
      <sz val="18"/>
      <name val="Arial"/>
      <family val="2"/>
    </font>
    <font>
      <sz val="18"/>
      <color theme="0"/>
      <name val="Helvetica 45 Light"/>
    </font>
    <font>
      <sz val="18"/>
      <name val="Helvetica 45 Light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Protection="1"/>
    <xf numFmtId="0" fontId="10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 wrapText="1"/>
    </xf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11" fillId="0" borderId="0" xfId="0" applyFont="1" applyFill="1" applyAlignment="1" applyProtection="1">
      <alignment horizontal="left" wrapText="1" indent="1"/>
    </xf>
    <xf numFmtId="0" fontId="13" fillId="0" borderId="0" xfId="0" applyFont="1" applyAlignment="1" applyProtection="1">
      <alignment horizontal="left" vertical="center" wrapText="1" indent="1"/>
    </xf>
    <xf numFmtId="0" fontId="0" fillId="0" borderId="0" xfId="0" applyFill="1" applyProtection="1"/>
    <xf numFmtId="0" fontId="11" fillId="0" borderId="0" xfId="0" applyFont="1" applyAlignment="1" applyProtection="1">
      <alignment horizontal="left" wrapText="1" indent="1"/>
    </xf>
    <xf numFmtId="0" fontId="11" fillId="0" borderId="0" xfId="0" applyFont="1" applyAlignment="1" applyProtection="1">
      <alignment horizontal="left" wrapText="1"/>
    </xf>
    <xf numFmtId="0" fontId="17" fillId="0" borderId="0" xfId="1" applyFont="1" applyProtection="1"/>
    <xf numFmtId="0" fontId="15" fillId="0" borderId="0" xfId="2" applyFill="1" applyProtection="1"/>
    <xf numFmtId="0" fontId="11" fillId="0" borderId="0" xfId="0" applyFont="1" applyAlignment="1" applyProtection="1">
      <alignment horizontal="left" vertical="top" wrapText="1"/>
    </xf>
    <xf numFmtId="0" fontId="16" fillId="0" borderId="0" xfId="2" applyFont="1" applyProtection="1"/>
    <xf numFmtId="0" fontId="1" fillId="0" borderId="0" xfId="2" applyFont="1" applyAlignment="1" applyProtection="1">
      <alignment horizontal="left" vertical="center"/>
    </xf>
    <xf numFmtId="0" fontId="26" fillId="0" borderId="2" xfId="0" applyFont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left" vertical="center" wrapText="1"/>
    </xf>
    <xf numFmtId="0" fontId="27" fillId="5" borderId="2" xfId="0" applyFont="1" applyFill="1" applyBorder="1" applyAlignment="1" applyProtection="1">
      <alignment horizontal="center" wrapText="1"/>
    </xf>
    <xf numFmtId="0" fontId="28" fillId="3" borderId="4" xfId="0" applyFont="1" applyFill="1" applyBorder="1" applyAlignment="1" applyProtection="1">
      <alignment horizontal="center" vertical="center" wrapText="1"/>
      <protection locked="0"/>
    </xf>
    <xf numFmtId="0" fontId="27" fillId="5" borderId="2" xfId="0" applyFont="1" applyFill="1" applyBorder="1" applyAlignment="1" applyProtection="1">
      <alignment horizontal="center" vertical="center" wrapText="1"/>
    </xf>
    <xf numFmtId="0" fontId="29" fillId="3" borderId="2" xfId="0" applyFont="1" applyFill="1" applyBorder="1" applyAlignment="1" applyProtection="1">
      <alignment horizontal="center" vertical="center" wrapText="1"/>
      <protection locked="0"/>
    </xf>
    <xf numFmtId="0" fontId="28" fillId="3" borderId="2" xfId="0" applyFont="1" applyFill="1" applyBorder="1" applyAlignment="1" applyProtection="1">
      <alignment horizontal="center" vertical="center" wrapText="1"/>
      <protection locked="0"/>
    </xf>
    <xf numFmtId="0" fontId="29" fillId="3" borderId="2" xfId="0" applyFont="1" applyFill="1" applyBorder="1" applyAlignment="1" applyProtection="1">
      <alignment horizontal="center" vertical="center"/>
      <protection locked="0"/>
    </xf>
    <xf numFmtId="0" fontId="26" fillId="0" borderId="2" xfId="0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 applyProtection="1">
      <alignment horizontal="center" vertical="center"/>
    </xf>
    <xf numFmtId="0" fontId="26" fillId="0" borderId="3" xfId="0" applyFont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justify" wrapText="1"/>
    </xf>
    <xf numFmtId="0" fontId="26" fillId="0" borderId="3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justify" vertical="center" wrapText="1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9" fillId="4" borderId="2" xfId="0" applyFont="1" applyFill="1" applyBorder="1" applyProtection="1">
      <protection locked="0"/>
    </xf>
    <xf numFmtId="0" fontId="29" fillId="3" borderId="4" xfId="0" applyFont="1" applyFill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 applyProtection="1">
      <alignment horizontal="center" vertical="top" wrapText="1"/>
    </xf>
    <xf numFmtId="1" fontId="25" fillId="5" borderId="5" xfId="0" applyNumberFormat="1" applyFont="1" applyFill="1" applyBorder="1" applyAlignment="1" applyProtection="1">
      <alignment vertical="center" wrapText="1"/>
    </xf>
    <xf numFmtId="1" fontId="25" fillId="5" borderId="1" xfId="0" applyNumberFormat="1" applyFont="1" applyFill="1" applyBorder="1" applyAlignment="1" applyProtection="1">
      <alignment horizontal="center" vertical="center" wrapText="1"/>
    </xf>
    <xf numFmtId="1" fontId="26" fillId="0" borderId="7" xfId="0" applyNumberFormat="1" applyFont="1" applyBorder="1" applyAlignment="1" applyProtection="1">
      <alignment vertical="center" wrapText="1"/>
    </xf>
    <xf numFmtId="1" fontId="26" fillId="0" borderId="8" xfId="0" applyNumberFormat="1" applyFont="1" applyBorder="1" applyAlignment="1" applyProtection="1">
      <alignment horizontal="center" vertical="center" wrapText="1"/>
    </xf>
    <xf numFmtId="1" fontId="25" fillId="5" borderId="2" xfId="0" applyNumberFormat="1" applyFont="1" applyFill="1" applyBorder="1" applyAlignment="1" applyProtection="1">
      <alignment horizontal="center" vertical="center"/>
    </xf>
    <xf numFmtId="1" fontId="25" fillId="5" borderId="2" xfId="0" applyNumberFormat="1" applyFont="1" applyFill="1" applyBorder="1" applyAlignment="1" applyProtection="1">
      <alignment horizontal="center" vertical="center" wrapText="1"/>
    </xf>
    <xf numFmtId="1" fontId="26" fillId="0" borderId="2" xfId="0" applyNumberFormat="1" applyFont="1" applyBorder="1" applyAlignment="1" applyProtection="1">
      <alignment horizontal="center" vertical="center"/>
    </xf>
    <xf numFmtId="1" fontId="26" fillId="0" borderId="2" xfId="0" applyNumberFormat="1" applyFont="1" applyBorder="1" applyProtection="1"/>
    <xf numFmtId="1" fontId="26" fillId="0" borderId="2" xfId="0" applyNumberFormat="1" applyFont="1" applyBorder="1" applyAlignment="1" applyProtection="1">
      <alignment horizontal="right" indent="2"/>
    </xf>
    <xf numFmtId="9" fontId="26" fillId="0" borderId="2" xfId="3" applyFont="1" applyBorder="1" applyAlignment="1" applyProtection="1">
      <alignment horizontal="right" indent="2"/>
    </xf>
    <xf numFmtId="1" fontId="26" fillId="0" borderId="2" xfId="0" applyNumberFormat="1" applyFont="1" applyBorder="1" applyAlignment="1" applyProtection="1">
      <alignment horizontal="center"/>
    </xf>
    <xf numFmtId="0" fontId="26" fillId="0" borderId="3" xfId="0" applyFont="1" applyFill="1" applyBorder="1" applyAlignment="1" applyProtection="1">
      <alignment horizontal="left" vertical="center" wrapText="1"/>
    </xf>
    <xf numFmtId="0" fontId="27" fillId="5" borderId="4" xfId="0" applyFont="1" applyFill="1" applyBorder="1" applyAlignment="1" applyProtection="1">
      <alignment horizontal="center" vertical="center" wrapText="1"/>
    </xf>
    <xf numFmtId="0" fontId="25" fillId="5" borderId="4" xfId="0" applyFont="1" applyFill="1" applyBorder="1" applyProtection="1"/>
    <xf numFmtId="0" fontId="25" fillId="5" borderId="9" xfId="0" applyFont="1" applyFill="1" applyBorder="1" applyProtection="1"/>
    <xf numFmtId="0" fontId="25" fillId="5" borderId="3" xfId="0" applyFont="1" applyFill="1" applyBorder="1" applyProtection="1"/>
    <xf numFmtId="0" fontId="0" fillId="0" borderId="0" xfId="0" applyFill="1" applyBorder="1" applyProtection="1"/>
    <xf numFmtId="1" fontId="25" fillId="5" borderId="2" xfId="0" applyNumberFormat="1" applyFont="1" applyFill="1" applyBorder="1" applyAlignment="1" applyProtection="1">
      <alignment horizontal="left" vertical="center"/>
    </xf>
    <xf numFmtId="1" fontId="22" fillId="0" borderId="0" xfId="0" applyNumberFormat="1" applyFont="1" applyProtection="1"/>
    <xf numFmtId="1" fontId="0" fillId="0" borderId="0" xfId="0" applyNumberFormat="1" applyProtection="1"/>
    <xf numFmtId="1" fontId="1" fillId="0" borderId="0" xfId="0" applyNumberFormat="1" applyFont="1" applyAlignment="1" applyProtection="1">
      <alignment vertical="center"/>
    </xf>
    <xf numFmtId="1" fontId="21" fillId="0" borderId="0" xfId="0" applyNumberFormat="1" applyFont="1" applyAlignment="1" applyProtection="1">
      <alignment horizontal="left" vertical="center"/>
    </xf>
    <xf numFmtId="1" fontId="1" fillId="0" borderId="0" xfId="0" applyNumberFormat="1" applyFont="1" applyAlignment="1" applyProtection="1">
      <alignment horizontal="center" vertical="center"/>
    </xf>
    <xf numFmtId="1" fontId="7" fillId="0" borderId="0" xfId="0" applyNumberFormat="1" applyFont="1" applyAlignment="1" applyProtection="1">
      <alignment horizontal="left" vertical="center"/>
    </xf>
    <xf numFmtId="1" fontId="26" fillId="0" borderId="0" xfId="0" applyNumberFormat="1" applyFont="1" applyAlignment="1" applyProtection="1">
      <alignment vertical="center"/>
    </xf>
    <xf numFmtId="1" fontId="29" fillId="0" borderId="0" xfId="0" applyNumberFormat="1" applyFont="1" applyProtection="1"/>
    <xf numFmtId="1" fontId="26" fillId="0" borderId="0" xfId="0" applyNumberFormat="1" applyFont="1" applyProtection="1"/>
    <xf numFmtId="1" fontId="1" fillId="0" borderId="0" xfId="0" applyNumberFormat="1" applyFont="1" applyProtection="1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justify"/>
    </xf>
    <xf numFmtId="0" fontId="1" fillId="0" borderId="0" xfId="0" applyFont="1" applyAlignment="1" applyProtection="1"/>
    <xf numFmtId="0" fontId="0" fillId="0" borderId="0" xfId="0" applyAlignment="1" applyProtection="1"/>
    <xf numFmtId="0" fontId="4" fillId="0" borderId="0" xfId="0" applyFont="1" applyAlignment="1" applyProtection="1">
      <alignment horizontal="center" vertical="top" wrapText="1"/>
    </xf>
    <xf numFmtId="0" fontId="28" fillId="3" borderId="2" xfId="0" applyFont="1" applyFill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/>
    </xf>
    <xf numFmtId="0" fontId="8" fillId="0" borderId="0" xfId="0" applyFont="1" applyAlignment="1" applyProtection="1"/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" fillId="0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justify" wrapText="1"/>
    </xf>
    <xf numFmtId="0" fontId="3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26" fillId="0" borderId="0" xfId="0" applyFont="1" applyProtection="1"/>
    <xf numFmtId="0" fontId="2" fillId="0" borderId="0" xfId="0" applyFont="1" applyFill="1" applyProtection="1"/>
    <xf numFmtId="0" fontId="26" fillId="0" borderId="0" xfId="0" applyFont="1" applyAlignment="1" applyProtection="1">
      <alignment wrapText="1"/>
    </xf>
    <xf numFmtId="0" fontId="29" fillId="0" borderId="0" xfId="0" applyFont="1" applyProtection="1"/>
    <xf numFmtId="0" fontId="5" fillId="0" borderId="0" xfId="0" applyFont="1" applyProtection="1"/>
    <xf numFmtId="0" fontId="29" fillId="0" borderId="0" xfId="0" applyFont="1" applyAlignment="1" applyProtection="1">
      <alignment vertical="top" wrapText="1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/>
    </xf>
    <xf numFmtId="0" fontId="9" fillId="0" borderId="0" xfId="0" applyFont="1" applyProtection="1"/>
    <xf numFmtId="0" fontId="15" fillId="0" borderId="0" xfId="2" applyProtection="1"/>
    <xf numFmtId="0" fontId="24" fillId="5" borderId="5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right"/>
    </xf>
    <xf numFmtId="1" fontId="19" fillId="0" borderId="0" xfId="0" applyNumberFormat="1" applyFont="1" applyAlignment="1" applyProtection="1">
      <alignment horizontal="center"/>
    </xf>
    <xf numFmtId="0" fontId="3" fillId="0" borderId="0" xfId="0" applyFont="1" applyAlignment="1" applyProtection="1"/>
    <xf numFmtId="0" fontId="18" fillId="0" borderId="0" xfId="0" applyFont="1" applyAlignment="1" applyProtection="1">
      <alignment horizontal="right" vertical="center"/>
    </xf>
    <xf numFmtId="164" fontId="19" fillId="0" borderId="0" xfId="0" applyNumberFormat="1" applyFont="1" applyProtection="1"/>
    <xf numFmtId="0" fontId="29" fillId="0" borderId="0" xfId="0" applyFont="1" applyAlignment="1" applyProtection="1">
      <alignment horizontal="center"/>
    </xf>
    <xf numFmtId="0" fontId="29" fillId="0" borderId="0" xfId="0" applyFont="1" applyBorder="1" applyAlignment="1" applyProtection="1">
      <alignment horizontal="center"/>
    </xf>
    <xf numFmtId="0" fontId="34" fillId="0" borderId="0" xfId="0" applyFont="1" applyFill="1" applyBorder="1" applyAlignment="1" applyProtection="1">
      <alignment horizontal="right" vertical="center" wrapText="1"/>
    </xf>
    <xf numFmtId="1" fontId="29" fillId="0" borderId="0" xfId="0" applyNumberFormat="1" applyFont="1" applyBorder="1" applyAlignment="1" applyProtection="1">
      <alignment horizontal="center"/>
    </xf>
    <xf numFmtId="0" fontId="29" fillId="0" borderId="0" xfId="0" applyFont="1" applyBorder="1" applyProtection="1"/>
    <xf numFmtId="0" fontId="35" fillId="0" borderId="0" xfId="0" applyFont="1" applyFill="1" applyBorder="1" applyAlignment="1" applyProtection="1">
      <alignment horizontal="right" vertical="center" wrapText="1"/>
    </xf>
    <xf numFmtId="1" fontId="33" fillId="0" borderId="0" xfId="0" applyNumberFormat="1" applyFont="1" applyBorder="1" applyAlignment="1" applyProtection="1">
      <alignment horizontal="center"/>
    </xf>
    <xf numFmtId="0" fontId="32" fillId="0" borderId="0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/>
    </xf>
    <xf numFmtId="0" fontId="3" fillId="0" borderId="0" xfId="0" applyFont="1" applyAlignment="1" applyProtection="1">
      <alignment horizontal="justify"/>
    </xf>
    <xf numFmtId="1" fontId="29" fillId="0" borderId="0" xfId="0" applyNumberFormat="1" applyFont="1" applyAlignment="1" applyProtection="1">
      <alignment horizontal="center"/>
    </xf>
    <xf numFmtId="1" fontId="33" fillId="0" borderId="0" xfId="0" applyNumberFormat="1" applyFont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justify" wrapText="1"/>
    </xf>
    <xf numFmtId="0" fontId="7" fillId="0" borderId="0" xfId="0" applyFont="1" applyAlignment="1" applyProtection="1"/>
    <xf numFmtId="1" fontId="29" fillId="0" borderId="0" xfId="0" applyNumberFormat="1" applyFont="1" applyAlignment="1" applyProtection="1">
      <alignment horizontal="center" vertical="center"/>
    </xf>
    <xf numFmtId="1" fontId="33" fillId="0" borderId="0" xfId="0" applyNumberFormat="1" applyFont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 applyProtection="1">
      <alignment horizontal="right" vertical="center" wrapText="1"/>
    </xf>
    <xf numFmtId="164" fontId="20" fillId="0" borderId="0" xfId="0" applyNumberFormat="1" applyFont="1" applyProtection="1"/>
    <xf numFmtId="0" fontId="0" fillId="0" borderId="0" xfId="0" applyAlignment="1" applyProtection="1">
      <alignment horizontal="right" indent="2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26" fillId="7" borderId="0" xfId="0" applyFont="1" applyFill="1" applyAlignment="1" applyProtection="1">
      <alignment vertical="center" wrapText="1"/>
    </xf>
    <xf numFmtId="0" fontId="0" fillId="0" borderId="0" xfId="0" applyProtection="1"/>
    <xf numFmtId="0" fontId="0" fillId="0" borderId="0" xfId="0" applyProtection="1"/>
    <xf numFmtId="1" fontId="16" fillId="0" borderId="0" xfId="2" applyNumberFormat="1" applyFont="1" applyAlignment="1" applyProtection="1">
      <alignment vertical="center"/>
      <protection locked="0"/>
    </xf>
    <xf numFmtId="1" fontId="0" fillId="0" borderId="0" xfId="0" applyNumberFormat="1" applyProtection="1">
      <protection locked="0"/>
    </xf>
    <xf numFmtId="1" fontId="1" fillId="0" borderId="0" xfId="0" applyNumberFormat="1" applyFont="1" applyProtection="1">
      <protection locked="0"/>
    </xf>
    <xf numFmtId="0" fontId="25" fillId="5" borderId="3" xfId="0" applyFont="1" applyFill="1" applyBorder="1" applyAlignment="1" applyProtection="1">
      <alignment horizontal="left" vertical="center" wrapText="1"/>
    </xf>
    <xf numFmtId="0" fontId="26" fillId="5" borderId="4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horizontal="left" wrapText="1"/>
    </xf>
    <xf numFmtId="0" fontId="8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8" fillId="0" borderId="0" xfId="0" applyFont="1" applyAlignment="1" applyProtection="1"/>
    <xf numFmtId="0" fontId="0" fillId="0" borderId="0" xfId="0" applyAlignment="1" applyProtection="1"/>
    <xf numFmtId="0" fontId="1" fillId="0" borderId="0" xfId="0" applyFont="1" applyAlignment="1" applyProtection="1"/>
    <xf numFmtId="0" fontId="25" fillId="5" borderId="6" xfId="0" applyFont="1" applyFill="1" applyBorder="1" applyAlignment="1" applyProtection="1">
      <alignment horizontal="left" vertical="center" wrapText="1"/>
    </xf>
    <xf numFmtId="0" fontId="25" fillId="5" borderId="4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justify"/>
    </xf>
    <xf numFmtId="0" fontId="7" fillId="0" borderId="0" xfId="0" applyFont="1" applyAlignment="1" applyProtection="1"/>
    <xf numFmtId="0" fontId="3" fillId="0" borderId="0" xfId="0" applyFont="1" applyAlignment="1" applyProtection="1"/>
    <xf numFmtId="0" fontId="25" fillId="5" borderId="3" xfId="0" applyFont="1" applyFill="1" applyBorder="1" applyAlignment="1" applyProtection="1">
      <alignment horizontal="left"/>
    </xf>
    <xf numFmtId="0" fontId="25" fillId="5" borderId="9" xfId="0" applyFont="1" applyFill="1" applyBorder="1" applyAlignment="1" applyProtection="1">
      <alignment horizontal="left"/>
    </xf>
    <xf numFmtId="0" fontId="26" fillId="0" borderId="3" xfId="0" applyFont="1" applyBorder="1" applyAlignment="1" applyProtection="1">
      <alignment horizontal="left"/>
    </xf>
    <xf numFmtId="0" fontId="26" fillId="0" borderId="9" xfId="0" applyFont="1" applyBorder="1" applyAlignment="1" applyProtection="1">
      <alignment horizontal="left"/>
    </xf>
    <xf numFmtId="0" fontId="26" fillId="0" borderId="4" xfId="0" applyFont="1" applyBorder="1" applyAlignment="1" applyProtection="1">
      <alignment horizontal="left"/>
    </xf>
    <xf numFmtId="0" fontId="26" fillId="0" borderId="3" xfId="0" applyFont="1" applyBorder="1" applyAlignment="1" applyProtection="1">
      <alignment horizontal="left" wrapText="1"/>
    </xf>
    <xf numFmtId="0" fontId="26" fillId="0" borderId="9" xfId="0" applyFont="1" applyBorder="1" applyAlignment="1" applyProtection="1">
      <alignment horizontal="left" wrapText="1"/>
    </xf>
    <xf numFmtId="0" fontId="26" fillId="0" borderId="4" xfId="0" applyFont="1" applyBorder="1" applyAlignment="1" applyProtection="1">
      <alignment horizontal="left" wrapText="1"/>
    </xf>
    <xf numFmtId="0" fontId="26" fillId="4" borderId="2" xfId="0" applyFont="1" applyFill="1" applyBorder="1" applyAlignment="1" applyProtection="1">
      <alignment horizontal="center" wrapText="1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5" fillId="0" borderId="0" xfId="2" applyAlignment="1" applyProtection="1">
      <alignment horizontal="center"/>
    </xf>
    <xf numFmtId="0" fontId="26" fillId="0" borderId="3" xfId="0" applyFont="1" applyBorder="1" applyAlignment="1" applyProtection="1">
      <alignment horizontal="left" vertical="center" wrapText="1"/>
    </xf>
    <xf numFmtId="0" fontId="26" fillId="0" borderId="4" xfId="0" applyFont="1" applyBorder="1" applyAlignment="1" applyProtection="1">
      <alignment horizontal="left" vertical="center" wrapText="1"/>
    </xf>
    <xf numFmtId="0" fontId="0" fillId="0" borderId="0" xfId="0" applyProtection="1"/>
    <xf numFmtId="0" fontId="9" fillId="0" borderId="0" xfId="0" applyFont="1" applyAlignment="1" applyProtection="1">
      <alignment horizontal="left" wrapText="1"/>
    </xf>
    <xf numFmtId="0" fontId="1" fillId="6" borderId="3" xfId="0" applyFont="1" applyFill="1" applyBorder="1" applyAlignment="1" applyProtection="1">
      <alignment horizontal="center"/>
      <protection locked="0"/>
    </xf>
    <xf numFmtId="0" fontId="1" fillId="6" borderId="9" xfId="0" applyFont="1" applyFill="1" applyBorder="1" applyAlignment="1" applyProtection="1">
      <alignment horizontal="center"/>
      <protection locked="0"/>
    </xf>
    <xf numFmtId="0" fontId="1" fillId="6" borderId="1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5" fillId="5" borderId="9" xfId="0" applyFont="1" applyFill="1" applyBorder="1" applyAlignment="1" applyProtection="1">
      <alignment horizontal="left" vertical="center" wrapText="1"/>
    </xf>
    <xf numFmtId="1" fontId="36" fillId="0" borderId="0" xfId="0" applyNumberFormat="1" applyFont="1" applyProtection="1"/>
    <xf numFmtId="1" fontId="37" fillId="5" borderId="5" xfId="0" applyNumberFormat="1" applyFont="1" applyFill="1" applyBorder="1" applyAlignment="1" applyProtection="1">
      <alignment vertical="center" wrapText="1"/>
    </xf>
    <xf numFmtId="1" fontId="37" fillId="5" borderId="1" xfId="0" applyNumberFormat="1" applyFont="1" applyFill="1" applyBorder="1" applyAlignment="1" applyProtection="1">
      <alignment vertical="center" wrapText="1"/>
    </xf>
    <xf numFmtId="1" fontId="38" fillId="0" borderId="0" xfId="0" applyNumberFormat="1" applyFont="1" applyProtection="1"/>
  </cellXfs>
  <cellStyles count="4">
    <cellStyle name="Followed Hyperlink" xfId="1" builtinId="9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5" Type="http://schemas.openxmlformats.org/officeDocument/2006/relationships/image" Target="../media/image6.emf"/><Relationship Id="rId10" Type="http://schemas.openxmlformats.org/officeDocument/2006/relationships/image" Target="../media/image11.emf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Relationship Id="rId4" Type="http://schemas.openxmlformats.org/officeDocument/2006/relationships/image" Target="../media/image18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22.emf"/><Relationship Id="rId7" Type="http://schemas.openxmlformats.org/officeDocument/2006/relationships/image" Target="../media/image26.emf"/><Relationship Id="rId2" Type="http://schemas.openxmlformats.org/officeDocument/2006/relationships/image" Target="../media/image21.emf"/><Relationship Id="rId1" Type="http://schemas.openxmlformats.org/officeDocument/2006/relationships/image" Target="../media/image20.emf"/><Relationship Id="rId6" Type="http://schemas.openxmlformats.org/officeDocument/2006/relationships/image" Target="../media/image25.emf"/><Relationship Id="rId5" Type="http://schemas.openxmlformats.org/officeDocument/2006/relationships/image" Target="../media/image24.emf"/><Relationship Id="rId10" Type="http://schemas.openxmlformats.org/officeDocument/2006/relationships/image" Target="../media/image11.emf"/><Relationship Id="rId4" Type="http://schemas.openxmlformats.org/officeDocument/2006/relationships/image" Target="../media/image23.emf"/><Relationship Id="rId9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292100</xdr:colOff>
      <xdr:row>61</xdr:row>
      <xdr:rowOff>25400</xdr:rowOff>
    </xdr:to>
    <xdr:pic>
      <xdr:nvPicPr>
        <xdr:cNvPr id="2" name="Picture 1" descr="77257_Sales Measurement Survey Branding_Sept_2014.pdf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6500" cy="1069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328055</xdr:colOff>
      <xdr:row>10</xdr:row>
      <xdr:rowOff>188652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682510" cy="21820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11544</xdr:rowOff>
    </xdr:from>
    <xdr:to>
      <xdr:col>4</xdr:col>
      <xdr:colOff>332009</xdr:colOff>
      <xdr:row>52</xdr:row>
      <xdr:rowOff>103908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963726"/>
          <a:ext cx="7686464" cy="23899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254001</xdr:rowOff>
    </xdr:from>
    <xdr:to>
      <xdr:col>4</xdr:col>
      <xdr:colOff>202045</xdr:colOff>
      <xdr:row>91</xdr:row>
      <xdr:rowOff>76201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930092"/>
          <a:ext cx="7556500" cy="228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173182</xdr:rowOff>
    </xdr:from>
    <xdr:to>
      <xdr:col>4</xdr:col>
      <xdr:colOff>202045</xdr:colOff>
      <xdr:row>219</xdr:row>
      <xdr:rowOff>105063</xdr:rowOff>
    </xdr:to>
    <xdr:pic>
      <xdr:nvPicPr>
        <xdr:cNvPr id="1259" name="Picture 125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3029909"/>
          <a:ext cx="7556500" cy="2298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240</xdr:row>
      <xdr:rowOff>1</xdr:rowOff>
    </xdr:from>
    <xdr:to>
      <xdr:col>4</xdr:col>
      <xdr:colOff>202045</xdr:colOff>
      <xdr:row>244</xdr:row>
      <xdr:rowOff>187500</xdr:rowOff>
    </xdr:to>
    <xdr:pic>
      <xdr:nvPicPr>
        <xdr:cNvPr id="1269" name="Picture 126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49102819"/>
          <a:ext cx="7556500" cy="1511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244</xdr:row>
      <xdr:rowOff>34636</xdr:rowOff>
    </xdr:from>
    <xdr:to>
      <xdr:col>4</xdr:col>
      <xdr:colOff>202045</xdr:colOff>
      <xdr:row>248</xdr:row>
      <xdr:rowOff>75044</xdr:rowOff>
    </xdr:to>
    <xdr:pic>
      <xdr:nvPicPr>
        <xdr:cNvPr id="1270" name="Picture 126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0453636"/>
          <a:ext cx="7556500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256</xdr:row>
      <xdr:rowOff>92363</xdr:rowOff>
    </xdr:from>
    <xdr:to>
      <xdr:col>4</xdr:col>
      <xdr:colOff>202045</xdr:colOff>
      <xdr:row>263</xdr:row>
      <xdr:rowOff>108527</xdr:rowOff>
    </xdr:to>
    <xdr:pic>
      <xdr:nvPicPr>
        <xdr:cNvPr id="1271" name="Picture 127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52058454"/>
          <a:ext cx="7556500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12</xdr:row>
      <xdr:rowOff>38100</xdr:rowOff>
    </xdr:from>
    <xdr:to>
      <xdr:col>3</xdr:col>
      <xdr:colOff>585355</xdr:colOff>
      <xdr:row>15</xdr:row>
      <xdr:rowOff>131619</xdr:rowOff>
    </xdr:to>
    <xdr:pic>
      <xdr:nvPicPr>
        <xdr:cNvPr id="3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371725"/>
          <a:ext cx="5881255" cy="579294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200025</xdr:colOff>
      <xdr:row>22</xdr:row>
      <xdr:rowOff>28575</xdr:rowOff>
    </xdr:from>
    <xdr:to>
      <xdr:col>3</xdr:col>
      <xdr:colOff>604405</xdr:colOff>
      <xdr:row>23</xdr:row>
      <xdr:rowOff>179244</xdr:rowOff>
    </xdr:to>
    <xdr:pic>
      <xdr:nvPicPr>
        <xdr:cNvPr id="3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857750"/>
          <a:ext cx="5881255" cy="579294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200025</xdr:colOff>
      <xdr:row>30</xdr:row>
      <xdr:rowOff>66675</xdr:rowOff>
    </xdr:from>
    <xdr:to>
      <xdr:col>3</xdr:col>
      <xdr:colOff>604405</xdr:colOff>
      <xdr:row>32</xdr:row>
      <xdr:rowOff>207819</xdr:rowOff>
    </xdr:to>
    <xdr:pic>
      <xdr:nvPicPr>
        <xdr:cNvPr id="3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105650"/>
          <a:ext cx="5881255" cy="579294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114300</xdr:colOff>
      <xdr:row>55</xdr:row>
      <xdr:rowOff>38100</xdr:rowOff>
    </xdr:from>
    <xdr:to>
      <xdr:col>3</xdr:col>
      <xdr:colOff>518680</xdr:colOff>
      <xdr:row>58</xdr:row>
      <xdr:rowOff>131619</xdr:rowOff>
    </xdr:to>
    <xdr:pic>
      <xdr:nvPicPr>
        <xdr:cNvPr id="3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868275"/>
          <a:ext cx="5881255" cy="579294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200025</xdr:colOff>
      <xdr:row>63</xdr:row>
      <xdr:rowOff>133350</xdr:rowOff>
    </xdr:from>
    <xdr:to>
      <xdr:col>3</xdr:col>
      <xdr:colOff>604405</xdr:colOff>
      <xdr:row>66</xdr:row>
      <xdr:rowOff>141144</xdr:rowOff>
    </xdr:to>
    <xdr:pic>
      <xdr:nvPicPr>
        <xdr:cNvPr id="3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668500"/>
          <a:ext cx="5881255" cy="579294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190500</xdr:colOff>
      <xdr:row>71</xdr:row>
      <xdr:rowOff>133350</xdr:rowOff>
    </xdr:from>
    <xdr:to>
      <xdr:col>3</xdr:col>
      <xdr:colOff>594880</xdr:colOff>
      <xdr:row>74</xdr:row>
      <xdr:rowOff>141144</xdr:rowOff>
    </xdr:to>
    <xdr:pic>
      <xdr:nvPicPr>
        <xdr:cNvPr id="3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6478250"/>
          <a:ext cx="5881255" cy="579294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161925</xdr:colOff>
      <xdr:row>93</xdr:row>
      <xdr:rowOff>28575</xdr:rowOff>
    </xdr:from>
    <xdr:to>
      <xdr:col>3</xdr:col>
      <xdr:colOff>566305</xdr:colOff>
      <xdr:row>96</xdr:row>
      <xdr:rowOff>122094</xdr:rowOff>
    </xdr:to>
    <xdr:pic>
      <xdr:nvPicPr>
        <xdr:cNvPr id="3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888325"/>
          <a:ext cx="5881255" cy="579294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228600</xdr:colOff>
      <xdr:row>101</xdr:row>
      <xdr:rowOff>133350</xdr:rowOff>
    </xdr:from>
    <xdr:to>
      <xdr:col>3</xdr:col>
      <xdr:colOff>632980</xdr:colOff>
      <xdr:row>104</xdr:row>
      <xdr:rowOff>141144</xdr:rowOff>
    </xdr:to>
    <xdr:pic>
      <xdr:nvPicPr>
        <xdr:cNvPr id="3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2526625"/>
          <a:ext cx="5881255" cy="579294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295275</xdr:colOff>
      <xdr:row>109</xdr:row>
      <xdr:rowOff>133350</xdr:rowOff>
    </xdr:from>
    <xdr:to>
      <xdr:col>4</xdr:col>
      <xdr:colOff>4330</xdr:colOff>
      <xdr:row>112</xdr:row>
      <xdr:rowOff>141144</xdr:rowOff>
    </xdr:to>
    <xdr:pic>
      <xdr:nvPicPr>
        <xdr:cNvPr id="4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4145875"/>
          <a:ext cx="5881255" cy="579294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276225</xdr:colOff>
      <xdr:row>117</xdr:row>
      <xdr:rowOff>133350</xdr:rowOff>
    </xdr:from>
    <xdr:to>
      <xdr:col>3</xdr:col>
      <xdr:colOff>680605</xdr:colOff>
      <xdr:row>120</xdr:row>
      <xdr:rowOff>141144</xdr:rowOff>
    </xdr:to>
    <xdr:pic>
      <xdr:nvPicPr>
        <xdr:cNvPr id="4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5765125"/>
          <a:ext cx="5881255" cy="579294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180975</xdr:colOff>
      <xdr:row>137</xdr:row>
      <xdr:rowOff>85725</xdr:rowOff>
    </xdr:from>
    <xdr:to>
      <xdr:col>3</xdr:col>
      <xdr:colOff>585355</xdr:colOff>
      <xdr:row>142</xdr:row>
      <xdr:rowOff>47625</xdr:rowOff>
    </xdr:to>
    <xdr:pic>
      <xdr:nvPicPr>
        <xdr:cNvPr id="4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9803725"/>
          <a:ext cx="588125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145</xdr:row>
      <xdr:rowOff>123825</xdr:rowOff>
    </xdr:from>
    <xdr:to>
      <xdr:col>3</xdr:col>
      <xdr:colOff>623455</xdr:colOff>
      <xdr:row>149</xdr:row>
      <xdr:rowOff>161925</xdr:rowOff>
    </xdr:to>
    <xdr:pic>
      <xdr:nvPicPr>
        <xdr:cNvPr id="4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1337250"/>
          <a:ext cx="588125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153</xdr:row>
      <xdr:rowOff>123825</xdr:rowOff>
    </xdr:from>
    <xdr:to>
      <xdr:col>3</xdr:col>
      <xdr:colOff>652030</xdr:colOff>
      <xdr:row>157</xdr:row>
      <xdr:rowOff>161925</xdr:rowOff>
    </xdr:to>
    <xdr:pic>
      <xdr:nvPicPr>
        <xdr:cNvPr id="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3137475"/>
          <a:ext cx="588125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175</xdr:row>
      <xdr:rowOff>152400</xdr:rowOff>
    </xdr:from>
    <xdr:to>
      <xdr:col>3</xdr:col>
      <xdr:colOff>594880</xdr:colOff>
      <xdr:row>180</xdr:row>
      <xdr:rowOff>48491</xdr:rowOff>
    </xdr:to>
    <xdr:pic>
      <xdr:nvPicPr>
        <xdr:cNvPr id="4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7338000"/>
          <a:ext cx="5881255" cy="705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184</xdr:row>
      <xdr:rowOff>161925</xdr:rowOff>
    </xdr:from>
    <xdr:to>
      <xdr:col>3</xdr:col>
      <xdr:colOff>632980</xdr:colOff>
      <xdr:row>188</xdr:row>
      <xdr:rowOff>134216</xdr:rowOff>
    </xdr:to>
    <xdr:pic>
      <xdr:nvPicPr>
        <xdr:cNvPr id="4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9138225"/>
          <a:ext cx="5881255" cy="705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191</xdr:row>
      <xdr:rowOff>180975</xdr:rowOff>
    </xdr:from>
    <xdr:to>
      <xdr:col>3</xdr:col>
      <xdr:colOff>652030</xdr:colOff>
      <xdr:row>195</xdr:row>
      <xdr:rowOff>96116</xdr:rowOff>
    </xdr:to>
    <xdr:pic>
      <xdr:nvPicPr>
        <xdr:cNvPr id="4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0767000"/>
          <a:ext cx="5881255" cy="705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199</xdr:row>
      <xdr:rowOff>150804</xdr:rowOff>
    </xdr:from>
    <xdr:to>
      <xdr:col>3</xdr:col>
      <xdr:colOff>652030</xdr:colOff>
      <xdr:row>203</xdr:row>
      <xdr:rowOff>123095</xdr:rowOff>
    </xdr:to>
    <xdr:pic>
      <xdr:nvPicPr>
        <xdr:cNvPr id="4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5" y="42600554"/>
          <a:ext cx="5881255" cy="702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222</xdr:row>
      <xdr:rowOff>0</xdr:rowOff>
    </xdr:from>
    <xdr:to>
      <xdr:col>3</xdr:col>
      <xdr:colOff>632980</xdr:colOff>
      <xdr:row>226</xdr:row>
      <xdr:rowOff>58016</xdr:rowOff>
    </xdr:to>
    <xdr:pic>
      <xdr:nvPicPr>
        <xdr:cNvPr id="5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7024925"/>
          <a:ext cx="5976505" cy="705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231</xdr:row>
      <xdr:rowOff>171450</xdr:rowOff>
    </xdr:from>
    <xdr:to>
      <xdr:col>4</xdr:col>
      <xdr:colOff>23380</xdr:colOff>
      <xdr:row>235</xdr:row>
      <xdr:rowOff>143741</xdr:rowOff>
    </xdr:to>
    <xdr:pic>
      <xdr:nvPicPr>
        <xdr:cNvPr id="5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8910875"/>
          <a:ext cx="5976505" cy="705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4</xdr:col>
      <xdr:colOff>190500</xdr:colOff>
      <xdr:row>136</xdr:row>
      <xdr:rowOff>16933</xdr:rowOff>
    </xdr:to>
    <xdr:pic>
      <xdr:nvPicPr>
        <xdr:cNvPr id="2" name="Picture 1" descr="73590_Section D_Salesforce Characteristics.pdf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553583"/>
          <a:ext cx="7556500" cy="2070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4</xdr:col>
      <xdr:colOff>190500</xdr:colOff>
      <xdr:row>174</xdr:row>
      <xdr:rowOff>2117</xdr:rowOff>
    </xdr:to>
    <xdr:pic>
      <xdr:nvPicPr>
        <xdr:cNvPr id="3" name="Picture 2" descr="73590_Section E_Salesforce Characteristics.pdf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707917"/>
          <a:ext cx="7556500" cy="2298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365702</xdr:colOff>
      <xdr:row>8</xdr:row>
      <xdr:rowOff>70427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56500" cy="1663700"/>
        </a:xfrm>
        <a:prstGeom prst="rect">
          <a:avLst/>
        </a:prstGeom>
      </xdr:spPr>
    </xdr:pic>
    <xdr:clientData/>
  </xdr:twoCellAnchor>
  <xdr:twoCellAnchor editAs="oneCell">
    <xdr:from>
      <xdr:col>0</xdr:col>
      <xdr:colOff>34636</xdr:colOff>
      <xdr:row>44</xdr:row>
      <xdr:rowOff>3</xdr:rowOff>
    </xdr:from>
    <xdr:to>
      <xdr:col>11</xdr:col>
      <xdr:colOff>400338</xdr:colOff>
      <xdr:row>47</xdr:row>
      <xdr:rowOff>160486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36" y="10148458"/>
          <a:ext cx="7556500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11</xdr:col>
      <xdr:colOff>365702</xdr:colOff>
      <xdr:row>69</xdr:row>
      <xdr:rowOff>3463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270182"/>
          <a:ext cx="7556500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11</xdr:col>
      <xdr:colOff>406400</xdr:colOff>
      <xdr:row>63</xdr:row>
      <xdr:rowOff>88900</xdr:rowOff>
    </xdr:to>
    <xdr:pic>
      <xdr:nvPicPr>
        <xdr:cNvPr id="4" name="Picture 3" descr="73590_Part 1 Section G_THANKYOU.pdf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077700"/>
          <a:ext cx="7556500" cy="2857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79375</xdr:colOff>
      <xdr:row>13</xdr:row>
      <xdr:rowOff>147491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8382000" cy="29160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296718</xdr:colOff>
      <xdr:row>14</xdr:row>
      <xdr:rowOff>2310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95741" cy="21497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11544</xdr:rowOff>
    </xdr:from>
    <xdr:to>
      <xdr:col>6</xdr:col>
      <xdr:colOff>296718</xdr:colOff>
      <xdr:row>99</xdr:row>
      <xdr:rowOff>60034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865271"/>
          <a:ext cx="11137900" cy="2057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173180</xdr:rowOff>
    </xdr:from>
    <xdr:to>
      <xdr:col>6</xdr:col>
      <xdr:colOff>296718</xdr:colOff>
      <xdr:row>58</xdr:row>
      <xdr:rowOff>109103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448635"/>
          <a:ext cx="11137900" cy="2057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11544</xdr:rowOff>
    </xdr:from>
    <xdr:to>
      <xdr:col>6</xdr:col>
      <xdr:colOff>296718</xdr:colOff>
      <xdr:row>146</xdr:row>
      <xdr:rowOff>163944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732180"/>
          <a:ext cx="11137900" cy="2057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175</xdr:row>
      <xdr:rowOff>11545</xdr:rowOff>
    </xdr:from>
    <xdr:to>
      <xdr:col>6</xdr:col>
      <xdr:colOff>296718</xdr:colOff>
      <xdr:row>185</xdr:row>
      <xdr:rowOff>129309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5121272"/>
          <a:ext cx="11137900" cy="2057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221</xdr:row>
      <xdr:rowOff>138547</xdr:rowOff>
    </xdr:from>
    <xdr:to>
      <xdr:col>4</xdr:col>
      <xdr:colOff>121227</xdr:colOff>
      <xdr:row>236</xdr:row>
      <xdr:rowOff>63502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44334547"/>
          <a:ext cx="7556500" cy="2857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150089</xdr:rowOff>
    </xdr:from>
    <xdr:to>
      <xdr:col>4</xdr:col>
      <xdr:colOff>121227</xdr:colOff>
      <xdr:row>239</xdr:row>
      <xdr:rowOff>147780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6493544"/>
          <a:ext cx="7556500" cy="137160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15</xdr:row>
      <xdr:rowOff>47625</xdr:rowOff>
    </xdr:from>
    <xdr:to>
      <xdr:col>3</xdr:col>
      <xdr:colOff>699655</xdr:colOff>
      <xdr:row>18</xdr:row>
      <xdr:rowOff>141144</xdr:rowOff>
    </xdr:to>
    <xdr:pic>
      <xdr:nvPicPr>
        <xdr:cNvPr id="2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209925"/>
          <a:ext cx="5881255" cy="579294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323850</xdr:colOff>
      <xdr:row>25</xdr:row>
      <xdr:rowOff>47625</xdr:rowOff>
    </xdr:from>
    <xdr:to>
      <xdr:col>3</xdr:col>
      <xdr:colOff>728230</xdr:colOff>
      <xdr:row>28</xdr:row>
      <xdr:rowOff>141144</xdr:rowOff>
    </xdr:to>
    <xdr:pic>
      <xdr:nvPicPr>
        <xdr:cNvPr id="31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705475"/>
          <a:ext cx="5881255" cy="579294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276225</xdr:colOff>
      <xdr:row>35</xdr:row>
      <xdr:rowOff>57150</xdr:rowOff>
    </xdr:from>
    <xdr:to>
      <xdr:col>3</xdr:col>
      <xdr:colOff>680605</xdr:colOff>
      <xdr:row>38</xdr:row>
      <xdr:rowOff>150669</xdr:rowOff>
    </xdr:to>
    <xdr:pic>
      <xdr:nvPicPr>
        <xdr:cNvPr id="3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7953375"/>
          <a:ext cx="5881255" cy="579294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3</xdr:col>
      <xdr:colOff>404380</xdr:colOff>
      <xdr:row>64</xdr:row>
      <xdr:rowOff>93519</xdr:rowOff>
    </xdr:to>
    <xdr:pic>
      <xdr:nvPicPr>
        <xdr:cNvPr id="3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4058900"/>
          <a:ext cx="5881255" cy="579294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152400</xdr:colOff>
      <xdr:row>69</xdr:row>
      <xdr:rowOff>47625</xdr:rowOff>
    </xdr:from>
    <xdr:to>
      <xdr:col>3</xdr:col>
      <xdr:colOff>556780</xdr:colOff>
      <xdr:row>72</xdr:row>
      <xdr:rowOff>141144</xdr:rowOff>
    </xdr:to>
    <xdr:pic>
      <xdr:nvPicPr>
        <xdr:cNvPr id="4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5811500"/>
          <a:ext cx="5881255" cy="579294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76200</xdr:colOff>
      <xdr:row>77</xdr:row>
      <xdr:rowOff>47625</xdr:rowOff>
    </xdr:from>
    <xdr:to>
      <xdr:col>3</xdr:col>
      <xdr:colOff>480580</xdr:colOff>
      <xdr:row>80</xdr:row>
      <xdr:rowOff>141144</xdr:rowOff>
    </xdr:to>
    <xdr:pic>
      <xdr:nvPicPr>
        <xdr:cNvPr id="5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7706975"/>
          <a:ext cx="5881255" cy="579294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3</xdr:col>
      <xdr:colOff>404380</xdr:colOff>
      <xdr:row>105</xdr:row>
      <xdr:rowOff>93519</xdr:rowOff>
    </xdr:to>
    <xdr:pic>
      <xdr:nvPicPr>
        <xdr:cNvPr id="5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2707600"/>
          <a:ext cx="5881255" cy="579294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76200</xdr:colOff>
      <xdr:row>110</xdr:row>
      <xdr:rowOff>95250</xdr:rowOff>
    </xdr:from>
    <xdr:to>
      <xdr:col>3</xdr:col>
      <xdr:colOff>480580</xdr:colOff>
      <xdr:row>114</xdr:row>
      <xdr:rowOff>26844</xdr:rowOff>
    </xdr:to>
    <xdr:pic>
      <xdr:nvPicPr>
        <xdr:cNvPr id="5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4336375"/>
          <a:ext cx="5881255" cy="579294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76200</xdr:colOff>
      <xdr:row>118</xdr:row>
      <xdr:rowOff>95250</xdr:rowOff>
    </xdr:from>
    <xdr:to>
      <xdr:col>3</xdr:col>
      <xdr:colOff>480580</xdr:colOff>
      <xdr:row>122</xdr:row>
      <xdr:rowOff>26844</xdr:rowOff>
    </xdr:to>
    <xdr:pic>
      <xdr:nvPicPr>
        <xdr:cNvPr id="5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5869900"/>
          <a:ext cx="5881255" cy="579294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85725</xdr:colOff>
      <xdr:row>126</xdr:row>
      <xdr:rowOff>123825</xdr:rowOff>
    </xdr:from>
    <xdr:to>
      <xdr:col>3</xdr:col>
      <xdr:colOff>490105</xdr:colOff>
      <xdr:row>129</xdr:row>
      <xdr:rowOff>131619</xdr:rowOff>
    </xdr:to>
    <xdr:pic>
      <xdr:nvPicPr>
        <xdr:cNvPr id="5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7432000"/>
          <a:ext cx="5881255" cy="579294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0</xdr:colOff>
      <xdr:row>148</xdr:row>
      <xdr:rowOff>123825</xdr:rowOff>
    </xdr:from>
    <xdr:to>
      <xdr:col>3</xdr:col>
      <xdr:colOff>404380</xdr:colOff>
      <xdr:row>153</xdr:row>
      <xdr:rowOff>85725</xdr:rowOff>
    </xdr:to>
    <xdr:pic>
      <xdr:nvPicPr>
        <xdr:cNvPr id="59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2004000"/>
          <a:ext cx="588125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156</xdr:row>
      <xdr:rowOff>28575</xdr:rowOff>
    </xdr:from>
    <xdr:to>
      <xdr:col>3</xdr:col>
      <xdr:colOff>404380</xdr:colOff>
      <xdr:row>160</xdr:row>
      <xdr:rowOff>152400</xdr:rowOff>
    </xdr:to>
    <xdr:pic>
      <xdr:nvPicPr>
        <xdr:cNvPr id="6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3480375"/>
          <a:ext cx="588125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164</xdr:row>
      <xdr:rowOff>95250</xdr:rowOff>
    </xdr:from>
    <xdr:to>
      <xdr:col>3</xdr:col>
      <xdr:colOff>404380</xdr:colOff>
      <xdr:row>168</xdr:row>
      <xdr:rowOff>133350</xdr:rowOff>
    </xdr:to>
    <xdr:pic>
      <xdr:nvPicPr>
        <xdr:cNvPr id="61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5356800"/>
          <a:ext cx="588125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187</xdr:row>
      <xdr:rowOff>38100</xdr:rowOff>
    </xdr:from>
    <xdr:to>
      <xdr:col>3</xdr:col>
      <xdr:colOff>404380</xdr:colOff>
      <xdr:row>191</xdr:row>
      <xdr:rowOff>96116</xdr:rowOff>
    </xdr:to>
    <xdr:pic>
      <xdr:nvPicPr>
        <xdr:cNvPr id="6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9862125"/>
          <a:ext cx="5881255" cy="705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76200</xdr:rowOff>
    </xdr:from>
    <xdr:to>
      <xdr:col>3</xdr:col>
      <xdr:colOff>404380</xdr:colOff>
      <xdr:row>199</xdr:row>
      <xdr:rowOff>134216</xdr:rowOff>
    </xdr:to>
    <xdr:pic>
      <xdr:nvPicPr>
        <xdr:cNvPr id="6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1548050"/>
          <a:ext cx="5881255" cy="705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202</xdr:row>
      <xdr:rowOff>76200</xdr:rowOff>
    </xdr:from>
    <xdr:to>
      <xdr:col>3</xdr:col>
      <xdr:colOff>404380</xdr:colOff>
      <xdr:row>206</xdr:row>
      <xdr:rowOff>134216</xdr:rowOff>
    </xdr:to>
    <xdr:pic>
      <xdr:nvPicPr>
        <xdr:cNvPr id="6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3072050"/>
          <a:ext cx="5881255" cy="705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210</xdr:row>
      <xdr:rowOff>85725</xdr:rowOff>
    </xdr:from>
    <xdr:to>
      <xdr:col>3</xdr:col>
      <xdr:colOff>404380</xdr:colOff>
      <xdr:row>214</xdr:row>
      <xdr:rowOff>143741</xdr:rowOff>
    </xdr:to>
    <xdr:pic>
      <xdr:nvPicPr>
        <xdr:cNvPr id="6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5005625"/>
          <a:ext cx="5881255" cy="705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ill.pickett@monash.edu" TargetMode="External"/><Relationship Id="rId1" Type="http://schemas.openxmlformats.org/officeDocument/2006/relationships/hyperlink" Target="mailto:hanny.nasution@monash.edu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L49"/>
  <sheetViews>
    <sheetView showGridLines="0" showRowColHeaders="0" tabSelected="1" zoomScale="150" zoomScaleNormal="150" zoomScalePageLayoutView="150" workbookViewId="0">
      <selection sqref="A1:XFD1048576"/>
    </sheetView>
  </sheetViews>
  <sheetFormatPr defaultColWidth="8.7109375" defaultRowHeight="12.75"/>
  <cols>
    <col min="1" max="1" width="5.28515625" style="124" customWidth="1"/>
    <col min="2" max="2" width="90" style="124" customWidth="1"/>
    <col min="3" max="3" width="8.7109375" style="124"/>
    <col min="4" max="4" width="48.140625" style="124" customWidth="1"/>
    <col min="5" max="16384" width="8.7109375" style="124"/>
  </cols>
  <sheetData>
    <row r="2" spans="2:4" ht="15">
      <c r="D2" s="3"/>
    </row>
    <row r="3" spans="2:4" ht="15">
      <c r="B3" s="2"/>
      <c r="D3" s="3"/>
    </row>
    <row r="4" spans="2:4" ht="15">
      <c r="B4" s="3"/>
      <c r="D4" s="3"/>
    </row>
    <row r="5" spans="2:4" ht="15">
      <c r="B5" s="3"/>
      <c r="D5" s="3"/>
    </row>
    <row r="6" spans="2:4" ht="15">
      <c r="B6" s="3"/>
      <c r="D6" s="3"/>
    </row>
    <row r="7" spans="2:4" ht="15">
      <c r="B7" s="3"/>
    </row>
    <row r="8" spans="2:4" s="4" customFormat="1" ht="15">
      <c r="B8" s="3"/>
      <c r="D8" s="3"/>
    </row>
    <row r="9" spans="2:4" s="4" customFormat="1" ht="15">
      <c r="B9" s="3"/>
      <c r="D9" s="5"/>
    </row>
    <row r="10" spans="2:4" ht="15">
      <c r="B10" s="3"/>
      <c r="D10" s="3"/>
    </row>
    <row r="11" spans="2:4" ht="15">
      <c r="B11" s="3"/>
    </row>
    <row r="12" spans="2:4" ht="15">
      <c r="B12" s="6"/>
    </row>
    <row r="13" spans="2:4" ht="15">
      <c r="B13" s="3"/>
    </row>
    <row r="14" spans="2:4" ht="15">
      <c r="B14" s="6"/>
    </row>
    <row r="15" spans="2:4" ht="15">
      <c r="B15" s="6"/>
    </row>
    <row r="16" spans="2:4" ht="15">
      <c r="B16" s="7"/>
    </row>
    <row r="17" spans="2:12" ht="15">
      <c r="B17" s="6"/>
    </row>
    <row r="18" spans="2:12" ht="15">
      <c r="B18" s="8"/>
    </row>
    <row r="19" spans="2:12" ht="15.75">
      <c r="B19" s="9"/>
      <c r="D19" s="10"/>
      <c r="E19" s="10"/>
      <c r="F19" s="10"/>
      <c r="G19" s="10"/>
      <c r="H19" s="10"/>
      <c r="I19" s="10"/>
      <c r="J19" s="10"/>
      <c r="K19" s="10"/>
      <c r="L19" s="10"/>
    </row>
    <row r="20" spans="2:12" ht="15">
      <c r="B20" s="11"/>
      <c r="D20" s="10"/>
      <c r="E20" s="10"/>
      <c r="F20" s="10"/>
      <c r="G20" s="10"/>
      <c r="H20" s="10"/>
      <c r="I20" s="10"/>
      <c r="J20" s="10"/>
      <c r="K20" s="10"/>
      <c r="L20" s="10"/>
    </row>
    <row r="21" spans="2:12" ht="15">
      <c r="B21" s="11"/>
      <c r="D21" s="10"/>
      <c r="E21" s="10"/>
      <c r="F21" s="10"/>
      <c r="G21" s="10"/>
      <c r="H21" s="10"/>
      <c r="I21" s="10"/>
      <c r="J21" s="10"/>
      <c r="K21" s="10"/>
      <c r="L21" s="10"/>
    </row>
    <row r="22" spans="2:12" ht="15">
      <c r="B22" s="11"/>
      <c r="D22" s="10"/>
      <c r="E22" s="10"/>
      <c r="F22" s="10"/>
      <c r="G22" s="10"/>
      <c r="H22" s="10"/>
      <c r="I22" s="10"/>
      <c r="J22" s="10"/>
      <c r="K22" s="10"/>
      <c r="L22" s="10"/>
    </row>
    <row r="23" spans="2:12" ht="15">
      <c r="B23" s="11"/>
      <c r="D23" s="10"/>
      <c r="E23" s="10"/>
      <c r="F23" s="10"/>
      <c r="G23" s="10"/>
      <c r="H23" s="10"/>
      <c r="I23" s="10"/>
      <c r="J23" s="10"/>
      <c r="K23" s="10"/>
      <c r="L23" s="10"/>
    </row>
    <row r="24" spans="2:12" ht="15">
      <c r="B24" s="8"/>
      <c r="D24" s="10"/>
      <c r="E24" s="10"/>
      <c r="F24" s="10"/>
      <c r="G24" s="10"/>
      <c r="H24" s="10"/>
      <c r="I24" s="10"/>
      <c r="J24" s="10"/>
      <c r="K24" s="10"/>
      <c r="L24" s="10"/>
    </row>
    <row r="25" spans="2:12" ht="15">
      <c r="B25" s="12"/>
      <c r="D25" s="10"/>
      <c r="E25" s="10"/>
      <c r="F25" s="10"/>
      <c r="G25" s="10"/>
      <c r="H25" s="10"/>
      <c r="I25" s="10"/>
      <c r="J25" s="10"/>
      <c r="K25" s="10"/>
      <c r="L25" s="10"/>
    </row>
    <row r="26" spans="2:12" ht="15">
      <c r="B26" s="8"/>
      <c r="D26" s="10"/>
      <c r="E26" s="10"/>
      <c r="F26" s="10"/>
      <c r="G26" s="10"/>
      <c r="H26" s="10"/>
      <c r="I26" s="10"/>
      <c r="J26" s="10"/>
      <c r="K26" s="10"/>
      <c r="L26" s="10"/>
    </row>
    <row r="27" spans="2:12" ht="15">
      <c r="B27" s="17"/>
      <c r="D27" s="10"/>
      <c r="E27" s="10"/>
      <c r="F27" s="10"/>
      <c r="G27" s="10"/>
      <c r="H27" s="10"/>
      <c r="I27" s="10"/>
      <c r="J27" s="10"/>
      <c r="K27" s="10"/>
      <c r="L27" s="10"/>
    </row>
    <row r="28" spans="2:12" ht="15">
      <c r="B28" s="13"/>
      <c r="D28" s="10"/>
      <c r="E28" s="14"/>
      <c r="F28" s="10"/>
      <c r="G28" s="10"/>
      <c r="H28" s="10"/>
      <c r="I28" s="10"/>
      <c r="J28" s="10"/>
      <c r="K28" s="10"/>
      <c r="L28" s="10"/>
    </row>
    <row r="29" spans="2:12">
      <c r="D29" s="10"/>
      <c r="E29" s="10"/>
      <c r="F29" s="10"/>
      <c r="G29" s="10"/>
      <c r="H29" s="10"/>
      <c r="I29" s="10"/>
      <c r="J29" s="10"/>
      <c r="K29" s="10"/>
      <c r="L29" s="10"/>
    </row>
    <row r="30" spans="2:12" ht="15">
      <c r="B30" s="15"/>
      <c r="D30" s="10"/>
      <c r="E30" s="10"/>
      <c r="F30" s="10"/>
      <c r="G30" s="10"/>
      <c r="H30" s="10"/>
      <c r="I30" s="10"/>
      <c r="J30" s="10"/>
      <c r="K30" s="10"/>
      <c r="L30" s="10"/>
    </row>
    <row r="31" spans="2:12" ht="15">
      <c r="B31" s="6"/>
      <c r="D31" s="10"/>
      <c r="E31" s="10"/>
      <c r="F31" s="10"/>
      <c r="G31" s="10"/>
      <c r="H31" s="10"/>
      <c r="I31" s="10"/>
      <c r="J31" s="10"/>
      <c r="K31" s="10"/>
      <c r="L31" s="10"/>
    </row>
    <row r="32" spans="2:12" ht="15">
      <c r="B32" s="6"/>
      <c r="D32" s="10"/>
      <c r="E32" s="10"/>
      <c r="F32" s="10"/>
      <c r="G32" s="10"/>
      <c r="H32" s="10"/>
      <c r="I32" s="10"/>
      <c r="J32" s="10"/>
      <c r="K32" s="10"/>
      <c r="L32" s="10"/>
    </row>
    <row r="33" spans="2:12" ht="15">
      <c r="B33" s="6"/>
      <c r="D33" s="10"/>
      <c r="E33" s="10"/>
      <c r="F33" s="10"/>
      <c r="G33" s="10"/>
      <c r="H33" s="10"/>
      <c r="I33" s="10"/>
      <c r="J33" s="10"/>
      <c r="K33" s="10"/>
      <c r="L33" s="10"/>
    </row>
    <row r="34" spans="2:12" ht="15">
      <c r="B34" s="6"/>
      <c r="D34" s="10"/>
      <c r="E34" s="10"/>
      <c r="F34" s="10"/>
      <c r="G34" s="10"/>
      <c r="H34" s="10"/>
      <c r="I34" s="10"/>
      <c r="J34" s="10"/>
      <c r="K34" s="10"/>
      <c r="L34" s="10"/>
    </row>
    <row r="35" spans="2:12" ht="15">
      <c r="B35" s="16"/>
      <c r="D35" s="10"/>
      <c r="E35" s="10"/>
      <c r="F35" s="10"/>
      <c r="G35" s="10"/>
      <c r="H35" s="10"/>
      <c r="I35" s="10"/>
      <c r="J35" s="10"/>
      <c r="K35" s="10"/>
      <c r="L35" s="10"/>
    </row>
    <row r="36" spans="2:12">
      <c r="D36" s="52"/>
      <c r="E36" s="10"/>
      <c r="F36" s="10"/>
      <c r="G36" s="10"/>
      <c r="H36" s="10"/>
      <c r="I36" s="10"/>
      <c r="J36" s="10"/>
    </row>
    <row r="42" spans="2:12">
      <c r="D42" s="87"/>
    </row>
    <row r="49" spans="4:4">
      <c r="D49" s="10"/>
    </row>
  </sheetData>
  <sheetProtection sheet="1" objects="1" scenarios="1" selectLockedCells="1"/>
  <phoneticPr fontId="6" type="noConversion"/>
  <pageMargins left="0.25" right="0.25" top="0.75" bottom="0.75" header="0.3" footer="0.3"/>
  <pageSetup paperSize="9" orientation="portrait" horizontalDpi="0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6"/>
  <sheetViews>
    <sheetView showGridLines="0" showRowColHeaders="0" zoomScale="120" zoomScaleNormal="120" zoomScaleSheetLayoutView="100" zoomScalePageLayoutView="120" workbookViewId="0">
      <selection activeCell="D18" sqref="D18"/>
    </sheetView>
  </sheetViews>
  <sheetFormatPr defaultColWidth="8.7109375" defaultRowHeight="12.75"/>
  <cols>
    <col min="1" max="1" width="4" style="1" customWidth="1"/>
    <col min="2" max="2" width="5.140625" style="64" customWidth="1"/>
    <col min="3" max="3" width="77" style="1" customWidth="1"/>
    <col min="4" max="4" width="10.42578125" style="1" customWidth="1"/>
    <col min="5" max="16384" width="8.7109375" style="1"/>
  </cols>
  <sheetData>
    <row r="1" spans="2:11" ht="18">
      <c r="B1" s="144"/>
      <c r="C1" s="138"/>
    </row>
    <row r="2" spans="2:11" ht="15.75">
      <c r="C2" s="65"/>
    </row>
    <row r="3" spans="2:11" ht="15">
      <c r="B3" s="143"/>
      <c r="C3" s="139"/>
    </row>
    <row r="4" spans="2:11" ht="15">
      <c r="B4" s="139"/>
      <c r="C4" s="139"/>
      <c r="D4" s="138"/>
    </row>
    <row r="5" spans="2:11" ht="15">
      <c r="B5" s="139"/>
      <c r="C5" s="139"/>
      <c r="D5" s="138"/>
    </row>
    <row r="6" spans="2:11" ht="15">
      <c r="B6" s="66"/>
      <c r="C6" s="66"/>
      <c r="D6" s="67"/>
    </row>
    <row r="7" spans="2:11" ht="15">
      <c r="B7" s="66"/>
      <c r="C7" s="66"/>
      <c r="D7" s="67"/>
    </row>
    <row r="8" spans="2:11" ht="15">
      <c r="B8" s="139"/>
      <c r="C8" s="139"/>
      <c r="D8" s="138"/>
    </row>
    <row r="9" spans="2:11" ht="15">
      <c r="B9" s="66"/>
      <c r="C9" s="66"/>
      <c r="D9" s="67"/>
    </row>
    <row r="10" spans="2:11" ht="15">
      <c r="B10" s="66"/>
      <c r="C10" s="66"/>
      <c r="D10" s="67"/>
    </row>
    <row r="11" spans="2:11" ht="15">
      <c r="B11" s="66"/>
      <c r="C11" s="66"/>
      <c r="D11" s="67"/>
    </row>
    <row r="12" spans="2:11" ht="15">
      <c r="B12" s="66" t="s">
        <v>252</v>
      </c>
      <c r="C12" s="66"/>
      <c r="D12" s="67"/>
    </row>
    <row r="15" spans="2:11">
      <c r="E15" s="68"/>
      <c r="F15" s="68"/>
      <c r="G15" s="68"/>
      <c r="H15" s="68"/>
      <c r="I15" s="68"/>
      <c r="J15" s="68"/>
      <c r="K15" s="68"/>
    </row>
    <row r="16" spans="2:11">
      <c r="E16" s="68"/>
      <c r="F16" s="68"/>
      <c r="G16" s="68"/>
      <c r="H16" s="68"/>
      <c r="I16" s="68"/>
      <c r="J16" s="68"/>
      <c r="K16" s="68"/>
    </row>
    <row r="17" spans="2:4" ht="29.25" customHeight="1">
      <c r="B17" s="129" t="s">
        <v>0</v>
      </c>
      <c r="C17" s="141"/>
      <c r="D17" s="22" t="s">
        <v>1</v>
      </c>
    </row>
    <row r="18" spans="2:4" ht="16.5" customHeight="1">
      <c r="B18" s="18" t="s">
        <v>4</v>
      </c>
      <c r="C18" s="19" t="s">
        <v>96</v>
      </c>
      <c r="D18" s="24"/>
    </row>
    <row r="19" spans="2:4" ht="33" customHeight="1">
      <c r="B19" s="18" t="s">
        <v>5</v>
      </c>
      <c r="C19" s="19" t="s">
        <v>97</v>
      </c>
      <c r="D19" s="24"/>
    </row>
    <row r="20" spans="2:4" ht="16.5" customHeight="1">
      <c r="B20" s="18" t="s">
        <v>6</v>
      </c>
      <c r="C20" s="19" t="s">
        <v>98</v>
      </c>
      <c r="D20" s="24"/>
    </row>
    <row r="21" spans="2:4" ht="16.5" customHeight="1">
      <c r="B21" s="18" t="s">
        <v>7</v>
      </c>
      <c r="C21" s="19" t="s">
        <v>99</v>
      </c>
      <c r="D21" s="24"/>
    </row>
    <row r="22" spans="2:4" ht="33.75" customHeight="1">
      <c r="B22" s="18" t="s">
        <v>8</v>
      </c>
      <c r="C22" s="19" t="s">
        <v>100</v>
      </c>
      <c r="D22" s="24"/>
    </row>
    <row r="23" spans="2:4" ht="33.75" customHeight="1">
      <c r="B23" s="70"/>
      <c r="C23" s="71"/>
    </row>
    <row r="24" spans="2:4" ht="15">
      <c r="B24" s="72"/>
      <c r="C24" s="73"/>
    </row>
    <row r="25" spans="2:4" ht="24.75" customHeight="1">
      <c r="B25" s="129" t="s">
        <v>2</v>
      </c>
      <c r="C25" s="141"/>
      <c r="D25" s="22" t="s">
        <v>1</v>
      </c>
    </row>
    <row r="26" spans="2:4" ht="17.25" customHeight="1">
      <c r="B26" s="18" t="s">
        <v>9</v>
      </c>
      <c r="C26" s="19" t="s">
        <v>101</v>
      </c>
      <c r="D26" s="21"/>
    </row>
    <row r="27" spans="2:4" ht="17.25" customHeight="1">
      <c r="B27" s="18" t="s">
        <v>10</v>
      </c>
      <c r="C27" s="19" t="s">
        <v>102</v>
      </c>
      <c r="D27" s="21"/>
    </row>
    <row r="28" spans="2:4" ht="17.25" customHeight="1">
      <c r="B28" s="18" t="s">
        <v>11</v>
      </c>
      <c r="C28" s="19" t="s">
        <v>103</v>
      </c>
      <c r="D28" s="21"/>
    </row>
    <row r="29" spans="2:4" ht="31.5" customHeight="1">
      <c r="B29" s="18" t="s">
        <v>12</v>
      </c>
      <c r="C29" s="19" t="s">
        <v>104</v>
      </c>
      <c r="D29" s="21"/>
    </row>
    <row r="30" spans="2:4" ht="17.25" customHeight="1">
      <c r="B30" s="18" t="s">
        <v>13</v>
      </c>
      <c r="C30" s="19" t="s">
        <v>105</v>
      </c>
      <c r="D30" s="21"/>
    </row>
    <row r="31" spans="2:4" ht="17.25" customHeight="1">
      <c r="B31" s="72"/>
      <c r="C31" s="73"/>
    </row>
    <row r="32" spans="2:4" ht="17.25" customHeight="1">
      <c r="B32" s="72"/>
      <c r="C32" s="73"/>
    </row>
    <row r="33" spans="2:4" ht="17.25" customHeight="1">
      <c r="B33" s="72"/>
      <c r="C33" s="73"/>
    </row>
    <row r="34" spans="2:4" ht="24.75" customHeight="1">
      <c r="B34" s="129" t="s">
        <v>3</v>
      </c>
      <c r="C34" s="141"/>
      <c r="D34" s="22" t="s">
        <v>1</v>
      </c>
    </row>
    <row r="35" spans="2:4" ht="32.25" customHeight="1">
      <c r="B35" s="18" t="s">
        <v>14</v>
      </c>
      <c r="C35" s="19" t="s">
        <v>106</v>
      </c>
      <c r="D35" s="23"/>
    </row>
    <row r="36" spans="2:4" ht="16.5" customHeight="1">
      <c r="B36" s="18" t="s">
        <v>15</v>
      </c>
      <c r="C36" s="19" t="s">
        <v>107</v>
      </c>
      <c r="D36" s="23"/>
    </row>
    <row r="37" spans="2:4" ht="16.5" customHeight="1">
      <c r="B37" s="18" t="s">
        <v>16</v>
      </c>
      <c r="C37" s="19" t="s">
        <v>108</v>
      </c>
      <c r="D37" s="23"/>
    </row>
    <row r="38" spans="2:4" ht="36.75" customHeight="1">
      <c r="B38" s="18" t="s">
        <v>17</v>
      </c>
      <c r="C38" s="19" t="s">
        <v>109</v>
      </c>
      <c r="D38" s="23"/>
    </row>
    <row r="39" spans="2:4" ht="38.25" customHeight="1">
      <c r="B39" s="18" t="s">
        <v>18</v>
      </c>
      <c r="C39" s="19" t="s">
        <v>110</v>
      </c>
      <c r="D39" s="23"/>
    </row>
    <row r="40" spans="2:4" ht="19.5" customHeight="1">
      <c r="B40" s="18" t="s">
        <v>19</v>
      </c>
      <c r="C40" s="19" t="s">
        <v>177</v>
      </c>
      <c r="D40" s="23"/>
    </row>
    <row r="44" spans="2:4" ht="22.5" customHeight="1">
      <c r="B44" s="142"/>
      <c r="C44" s="138"/>
    </row>
    <row r="45" spans="2:4" ht="15.75">
      <c r="B45" s="74"/>
    </row>
    <row r="46" spans="2:4" ht="15" customHeight="1">
      <c r="B46" s="143"/>
      <c r="C46" s="139"/>
      <c r="D46" s="138"/>
    </row>
    <row r="47" spans="2:4" ht="15">
      <c r="B47" s="139"/>
      <c r="C47" s="137"/>
      <c r="D47" s="138"/>
    </row>
    <row r="48" spans="2:4" ht="15">
      <c r="B48" s="139"/>
      <c r="C48" s="137"/>
      <c r="D48" s="138"/>
    </row>
    <row r="49" spans="2:4" ht="15">
      <c r="B49" s="66"/>
      <c r="C49" s="75"/>
      <c r="D49" s="67"/>
    </row>
    <row r="50" spans="2:4" ht="15">
      <c r="B50" s="66"/>
      <c r="C50" s="75"/>
      <c r="D50" s="67"/>
    </row>
    <row r="51" spans="2:4" ht="15">
      <c r="B51" s="66"/>
      <c r="C51" s="75"/>
      <c r="D51" s="67"/>
    </row>
    <row r="52" spans="2:4" ht="15">
      <c r="B52" s="139"/>
      <c r="C52" s="137"/>
      <c r="D52" s="138"/>
    </row>
    <row r="54" spans="2:4">
      <c r="B54" s="121" t="s">
        <v>252</v>
      </c>
    </row>
    <row r="60" spans="2:4" ht="24.75" customHeight="1">
      <c r="B60" s="129" t="s">
        <v>20</v>
      </c>
      <c r="C60" s="141"/>
      <c r="D60" s="22" t="s">
        <v>1</v>
      </c>
    </row>
    <row r="61" spans="2:4" ht="19.5" customHeight="1">
      <c r="B61" s="18" t="s">
        <v>21</v>
      </c>
      <c r="C61" s="19" t="s">
        <v>111</v>
      </c>
      <c r="D61" s="25"/>
    </row>
    <row r="62" spans="2:4" ht="19.5" customHeight="1">
      <c r="B62" s="18" t="s">
        <v>22</v>
      </c>
      <c r="C62" s="19" t="s">
        <v>112</v>
      </c>
      <c r="D62" s="25"/>
    </row>
    <row r="63" spans="2:4" ht="19.5" customHeight="1">
      <c r="B63" s="18" t="s">
        <v>23</v>
      </c>
      <c r="C63" s="19" t="s">
        <v>113</v>
      </c>
      <c r="D63" s="25"/>
    </row>
    <row r="64" spans="2:4" ht="15">
      <c r="B64" s="76"/>
      <c r="C64" s="77"/>
    </row>
    <row r="65" spans="2:4" ht="15">
      <c r="B65" s="76"/>
      <c r="C65" s="77"/>
    </row>
    <row r="66" spans="2:4" ht="15">
      <c r="B66" s="76"/>
      <c r="C66" s="77"/>
    </row>
    <row r="68" spans="2:4" ht="24.75" customHeight="1">
      <c r="B68" s="129" t="s">
        <v>24</v>
      </c>
      <c r="C68" s="141"/>
      <c r="D68" s="22" t="s">
        <v>1</v>
      </c>
    </row>
    <row r="69" spans="2:4" s="78" customFormat="1" ht="15">
      <c r="B69" s="26" t="s">
        <v>26</v>
      </c>
      <c r="C69" s="19" t="s">
        <v>114</v>
      </c>
      <c r="D69" s="23"/>
    </row>
    <row r="70" spans="2:4" ht="30">
      <c r="B70" s="27" t="s">
        <v>27</v>
      </c>
      <c r="C70" s="19" t="s">
        <v>115</v>
      </c>
      <c r="D70" s="25"/>
    </row>
    <row r="71" spans="2:4" ht="15">
      <c r="B71" s="27" t="s">
        <v>28</v>
      </c>
      <c r="C71" s="19" t="s">
        <v>116</v>
      </c>
      <c r="D71" s="25"/>
    </row>
    <row r="72" spans="2:4" ht="15">
      <c r="B72" s="79"/>
      <c r="C72" s="77"/>
    </row>
    <row r="73" spans="2:4" ht="15">
      <c r="B73" s="79"/>
      <c r="C73" s="77"/>
    </row>
    <row r="74" spans="2:4" ht="15">
      <c r="B74" s="79"/>
      <c r="C74" s="77"/>
    </row>
    <row r="76" spans="2:4" ht="24.75" customHeight="1">
      <c r="B76" s="129" t="s">
        <v>25</v>
      </c>
      <c r="C76" s="141"/>
      <c r="D76" s="22" t="s">
        <v>1</v>
      </c>
    </row>
    <row r="77" spans="2:4" ht="20.100000000000001" customHeight="1">
      <c r="B77" s="27" t="s">
        <v>29</v>
      </c>
      <c r="C77" s="19" t="s">
        <v>117</v>
      </c>
      <c r="D77" s="25"/>
    </row>
    <row r="78" spans="2:4" ht="21" customHeight="1">
      <c r="B78" s="27" t="s">
        <v>30</v>
      </c>
      <c r="C78" s="19" t="s">
        <v>118</v>
      </c>
      <c r="D78" s="25"/>
    </row>
    <row r="79" spans="2:4" ht="30">
      <c r="B79" s="27" t="s">
        <v>31</v>
      </c>
      <c r="C79" s="19" t="s">
        <v>119</v>
      </c>
      <c r="D79" s="25"/>
    </row>
    <row r="83" spans="2:4" ht="22.5" customHeight="1">
      <c r="B83" s="142"/>
      <c r="C83" s="138"/>
    </row>
    <row r="84" spans="2:4" ht="15.75">
      <c r="B84" s="74"/>
    </row>
    <row r="85" spans="2:4" ht="15" customHeight="1">
      <c r="B85" s="143"/>
      <c r="C85" s="139"/>
      <c r="D85" s="138"/>
    </row>
    <row r="86" spans="2:4" ht="15">
      <c r="B86" s="139"/>
      <c r="C86" s="137"/>
      <c r="D86" s="138"/>
    </row>
    <row r="87" spans="2:4" ht="15">
      <c r="B87" s="139"/>
      <c r="C87" s="137"/>
      <c r="D87" s="138"/>
    </row>
    <row r="88" spans="2:4" ht="15">
      <c r="B88" s="139"/>
      <c r="C88" s="137"/>
      <c r="D88" s="138"/>
    </row>
    <row r="89" spans="2:4" ht="15">
      <c r="B89" s="66"/>
      <c r="C89" s="75"/>
      <c r="D89" s="67"/>
    </row>
    <row r="93" spans="2:4">
      <c r="B93" s="121" t="s">
        <v>252</v>
      </c>
    </row>
    <row r="98" spans="2:4" ht="24.75" customHeight="1">
      <c r="B98" s="129" t="s">
        <v>32</v>
      </c>
      <c r="C98" s="141"/>
      <c r="D98" s="20" t="s">
        <v>1</v>
      </c>
    </row>
    <row r="99" spans="2:4" ht="15">
      <c r="B99" s="28" t="s">
        <v>35</v>
      </c>
      <c r="C99" s="29" t="s">
        <v>120</v>
      </c>
      <c r="D99" s="25"/>
    </row>
    <row r="100" spans="2:4" ht="15">
      <c r="B100" s="28" t="s">
        <v>36</v>
      </c>
      <c r="C100" s="29" t="s">
        <v>121</v>
      </c>
      <c r="D100" s="25"/>
    </row>
    <row r="101" spans="2:4" ht="15">
      <c r="B101" s="28" t="s">
        <v>37</v>
      </c>
      <c r="C101" s="29" t="s">
        <v>122</v>
      </c>
      <c r="D101" s="25"/>
    </row>
    <row r="102" spans="2:4" ht="15">
      <c r="B102" s="76"/>
      <c r="C102" s="80"/>
    </row>
    <row r="103" spans="2:4" ht="15">
      <c r="B103" s="76"/>
      <c r="C103" s="80"/>
    </row>
    <row r="104" spans="2:4" ht="15">
      <c r="B104" s="76"/>
      <c r="C104" s="80"/>
    </row>
    <row r="106" spans="2:4" ht="24.75" customHeight="1">
      <c r="B106" s="129" t="s">
        <v>33</v>
      </c>
      <c r="C106" s="141"/>
      <c r="D106" s="20" t="s">
        <v>1</v>
      </c>
    </row>
    <row r="107" spans="2:4" ht="15">
      <c r="B107" s="30" t="s">
        <v>38</v>
      </c>
      <c r="C107" s="29" t="s">
        <v>123</v>
      </c>
      <c r="D107" s="25"/>
    </row>
    <row r="108" spans="2:4" ht="15">
      <c r="B108" s="30" t="s">
        <v>39</v>
      </c>
      <c r="C108" s="29" t="s">
        <v>124</v>
      </c>
      <c r="D108" s="25"/>
    </row>
    <row r="109" spans="2:4" ht="15">
      <c r="B109" s="30" t="s">
        <v>40</v>
      </c>
      <c r="C109" s="29" t="s">
        <v>235</v>
      </c>
      <c r="D109" s="25"/>
    </row>
    <row r="110" spans="2:4" ht="15">
      <c r="B110" s="79"/>
      <c r="C110" s="80"/>
    </row>
    <row r="111" spans="2:4" ht="15">
      <c r="B111" s="79"/>
      <c r="C111" s="80"/>
    </row>
    <row r="112" spans="2:4" ht="15">
      <c r="B112" s="79"/>
      <c r="C112" s="80"/>
    </row>
    <row r="114" spans="2:4" ht="24.75" customHeight="1">
      <c r="B114" s="129" t="s">
        <v>34</v>
      </c>
      <c r="C114" s="141"/>
      <c r="D114" s="20" t="s">
        <v>1</v>
      </c>
    </row>
    <row r="115" spans="2:4" ht="15">
      <c r="B115" s="30" t="s">
        <v>41</v>
      </c>
      <c r="C115" s="29" t="s">
        <v>126</v>
      </c>
      <c r="D115" s="25"/>
    </row>
    <row r="116" spans="2:4" ht="15">
      <c r="B116" s="30" t="s">
        <v>42</v>
      </c>
      <c r="C116" s="29" t="s">
        <v>127</v>
      </c>
      <c r="D116" s="25"/>
    </row>
    <row r="117" spans="2:4" ht="15">
      <c r="B117" s="30" t="s">
        <v>43</v>
      </c>
      <c r="C117" s="29" t="s">
        <v>128</v>
      </c>
      <c r="D117" s="25"/>
    </row>
    <row r="118" spans="2:4" ht="15">
      <c r="B118" s="79"/>
      <c r="C118" s="80"/>
    </row>
    <row r="119" spans="2:4" ht="15">
      <c r="B119" s="79"/>
      <c r="C119" s="80"/>
    </row>
    <row r="120" spans="2:4" ht="15">
      <c r="B120" s="79"/>
      <c r="C120" s="80"/>
    </row>
    <row r="122" spans="2:4" ht="24.75" customHeight="1">
      <c r="B122" s="129" t="s">
        <v>178</v>
      </c>
      <c r="C122" s="141"/>
      <c r="D122" s="20" t="s">
        <v>1</v>
      </c>
    </row>
    <row r="123" spans="2:4" ht="15">
      <c r="B123" s="30" t="s">
        <v>44</v>
      </c>
      <c r="C123" s="29" t="s">
        <v>129</v>
      </c>
      <c r="D123" s="25"/>
    </row>
    <row r="124" spans="2:4" s="122" customFormat="1" ht="30">
      <c r="B124" s="30" t="s">
        <v>45</v>
      </c>
      <c r="C124" s="29" t="s">
        <v>130</v>
      </c>
      <c r="D124" s="25"/>
    </row>
    <row r="125" spans="2:4" ht="15">
      <c r="B125" s="30" t="s">
        <v>46</v>
      </c>
      <c r="C125" s="29" t="s">
        <v>131</v>
      </c>
      <c r="D125" s="25"/>
    </row>
    <row r="129" spans="2:4" ht="23.25" customHeight="1">
      <c r="B129" s="142"/>
      <c r="C129" s="138"/>
    </row>
    <row r="130" spans="2:4" ht="15.75">
      <c r="B130" s="74"/>
    </row>
    <row r="131" spans="2:4" ht="15">
      <c r="B131" s="143"/>
      <c r="C131" s="139"/>
      <c r="D131" s="138"/>
    </row>
    <row r="132" spans="2:4" ht="15">
      <c r="B132" s="139"/>
      <c r="C132" s="137"/>
      <c r="D132" s="138"/>
    </row>
    <row r="133" spans="2:4" ht="15">
      <c r="B133" s="139"/>
      <c r="C133" s="137"/>
      <c r="D133" s="138"/>
    </row>
    <row r="134" spans="2:4" ht="16.350000000000001" customHeight="1">
      <c r="B134" s="139"/>
      <c r="C134" s="137"/>
      <c r="D134" s="138"/>
    </row>
    <row r="135" spans="2:4" ht="16.350000000000001" customHeight="1">
      <c r="B135" s="66"/>
      <c r="C135" s="75"/>
      <c r="D135" s="67"/>
    </row>
    <row r="137" spans="2:4">
      <c r="B137" s="121" t="s">
        <v>252</v>
      </c>
    </row>
    <row r="143" spans="2:4" ht="24">
      <c r="B143" s="129" t="s">
        <v>47</v>
      </c>
      <c r="C143" s="140"/>
      <c r="D143" s="20" t="s">
        <v>1</v>
      </c>
    </row>
    <row r="144" spans="2:4" ht="15">
      <c r="B144" s="28" t="s">
        <v>50</v>
      </c>
      <c r="C144" s="29" t="s">
        <v>132</v>
      </c>
      <c r="D144" s="25"/>
    </row>
    <row r="145" spans="2:4" ht="15">
      <c r="B145" s="28" t="s">
        <v>51</v>
      </c>
      <c r="C145" s="29" t="s">
        <v>236</v>
      </c>
      <c r="D145" s="25"/>
    </row>
    <row r="146" spans="2:4" ht="15">
      <c r="B146" s="76"/>
      <c r="C146" s="80"/>
    </row>
    <row r="147" spans="2:4" ht="15">
      <c r="B147" s="76"/>
      <c r="C147" s="80"/>
    </row>
    <row r="148" spans="2:4" ht="15">
      <c r="B148" s="76"/>
      <c r="C148" s="80"/>
    </row>
    <row r="150" spans="2:4" ht="24">
      <c r="B150" s="129" t="s">
        <v>48</v>
      </c>
      <c r="C150" s="141"/>
      <c r="D150" s="20" t="s">
        <v>1</v>
      </c>
    </row>
    <row r="151" spans="2:4" ht="15">
      <c r="B151" s="30" t="s">
        <v>52</v>
      </c>
      <c r="C151" s="29" t="s">
        <v>133</v>
      </c>
      <c r="D151" s="25"/>
    </row>
    <row r="152" spans="2:4" ht="30" customHeight="1">
      <c r="B152" s="30" t="s">
        <v>53</v>
      </c>
      <c r="C152" s="29" t="s">
        <v>134</v>
      </c>
      <c r="D152" s="25"/>
    </row>
    <row r="153" spans="2:4" ht="15">
      <c r="B153" s="30" t="s">
        <v>54</v>
      </c>
      <c r="C153" s="29" t="s">
        <v>135</v>
      </c>
      <c r="D153" s="25"/>
    </row>
    <row r="154" spans="2:4" ht="15">
      <c r="B154" s="79"/>
      <c r="C154" s="80"/>
    </row>
    <row r="155" spans="2:4" ht="15">
      <c r="B155" s="79"/>
      <c r="C155" s="80"/>
    </row>
    <row r="156" spans="2:4" ht="15">
      <c r="B156" s="79"/>
      <c r="C156" s="80"/>
    </row>
    <row r="158" spans="2:4" ht="24">
      <c r="B158" s="129" t="s">
        <v>49</v>
      </c>
      <c r="C158" s="141"/>
      <c r="D158" s="20" t="s">
        <v>1</v>
      </c>
    </row>
    <row r="159" spans="2:4" ht="15">
      <c r="B159" s="30" t="s">
        <v>55</v>
      </c>
      <c r="C159" s="29" t="s">
        <v>136</v>
      </c>
      <c r="D159" s="25"/>
    </row>
    <row r="160" spans="2:4" ht="15">
      <c r="B160" s="30" t="s">
        <v>56</v>
      </c>
      <c r="C160" s="29" t="s">
        <v>137</v>
      </c>
      <c r="D160" s="25"/>
    </row>
    <row r="161" spans="2:4" ht="15">
      <c r="B161" s="30" t="s">
        <v>57</v>
      </c>
      <c r="C161" s="29" t="s">
        <v>138</v>
      </c>
      <c r="D161" s="25"/>
    </row>
    <row r="166" spans="2:4" ht="21.75" customHeight="1">
      <c r="B166" s="142"/>
      <c r="C166" s="138"/>
    </row>
    <row r="167" spans="2:4" ht="15.75">
      <c r="B167" s="74"/>
    </row>
    <row r="168" spans="2:4" ht="15">
      <c r="B168" s="143"/>
      <c r="C168" s="139"/>
      <c r="D168" s="138"/>
    </row>
    <row r="169" spans="2:4" ht="15">
      <c r="B169" s="139"/>
      <c r="C169" s="137"/>
      <c r="D169" s="138"/>
    </row>
    <row r="170" spans="2:4" ht="15">
      <c r="B170" s="139"/>
      <c r="C170" s="137"/>
      <c r="D170" s="138"/>
    </row>
    <row r="171" spans="2:4" ht="15">
      <c r="B171" s="137"/>
      <c r="C171" s="137"/>
      <c r="D171" s="138"/>
    </row>
    <row r="172" spans="2:4" ht="15">
      <c r="B172" s="75"/>
      <c r="C172" s="75"/>
      <c r="D172" s="67"/>
    </row>
    <row r="175" spans="2:4">
      <c r="B175" s="121" t="s">
        <v>252</v>
      </c>
    </row>
    <row r="181" spans="2:4" ht="24">
      <c r="B181" s="129" t="s">
        <v>62</v>
      </c>
      <c r="C181" s="140"/>
      <c r="D181" s="20" t="s">
        <v>1</v>
      </c>
    </row>
    <row r="182" spans="2:4" ht="18" customHeight="1">
      <c r="B182" s="28" t="s">
        <v>59</v>
      </c>
      <c r="C182" s="29" t="s">
        <v>139</v>
      </c>
      <c r="D182" s="25"/>
    </row>
    <row r="183" spans="2:4" ht="17.100000000000001" customHeight="1">
      <c r="B183" s="28" t="s">
        <v>60</v>
      </c>
      <c r="C183" s="29" t="s">
        <v>140</v>
      </c>
      <c r="D183" s="25"/>
    </row>
    <row r="184" spans="2:4" ht="19.350000000000001" customHeight="1">
      <c r="B184" s="28" t="s">
        <v>61</v>
      </c>
      <c r="C184" s="31" t="s">
        <v>141</v>
      </c>
      <c r="D184" s="25"/>
    </row>
    <row r="185" spans="2:4" ht="15">
      <c r="B185" s="76"/>
      <c r="C185" s="80"/>
    </row>
    <row r="186" spans="2:4" ht="15">
      <c r="B186" s="76"/>
      <c r="C186" s="80"/>
    </row>
    <row r="187" spans="2:4" ht="15">
      <c r="B187" s="76"/>
      <c r="C187" s="80"/>
    </row>
    <row r="189" spans="2:4" ht="24">
      <c r="B189" s="129" t="s">
        <v>63</v>
      </c>
      <c r="C189" s="141"/>
      <c r="D189" s="20" t="s">
        <v>1</v>
      </c>
    </row>
    <row r="190" spans="2:4" ht="30">
      <c r="B190" s="30" t="s">
        <v>64</v>
      </c>
      <c r="C190" s="29" t="s">
        <v>142</v>
      </c>
      <c r="D190" s="25"/>
    </row>
    <row r="191" spans="2:4" ht="15">
      <c r="B191" s="30" t="s">
        <v>65</v>
      </c>
      <c r="C191" s="31" t="s">
        <v>143</v>
      </c>
      <c r="D191" s="25"/>
    </row>
    <row r="192" spans="2:4" ht="16.5" customHeight="1">
      <c r="B192" s="79"/>
      <c r="C192" s="80"/>
    </row>
    <row r="193" spans="2:4" ht="16.5" customHeight="1">
      <c r="B193" s="79"/>
      <c r="C193" s="80"/>
    </row>
    <row r="194" spans="2:4" ht="16.5" customHeight="1">
      <c r="B194" s="79"/>
      <c r="C194" s="80"/>
    </row>
    <row r="196" spans="2:4" ht="24">
      <c r="B196" s="129" t="s">
        <v>66</v>
      </c>
      <c r="C196" s="141"/>
      <c r="D196" s="20" t="s">
        <v>1</v>
      </c>
    </row>
    <row r="197" spans="2:4" ht="30">
      <c r="B197" s="30" t="s">
        <v>67</v>
      </c>
      <c r="C197" s="29" t="s">
        <v>144</v>
      </c>
      <c r="D197" s="25"/>
    </row>
    <row r="198" spans="2:4" ht="15">
      <c r="B198" s="30" t="s">
        <v>68</v>
      </c>
      <c r="C198" s="29" t="s">
        <v>145</v>
      </c>
      <c r="D198" s="25"/>
    </row>
    <row r="199" spans="2:4" ht="30">
      <c r="B199" s="30" t="s">
        <v>69</v>
      </c>
      <c r="C199" s="29" t="s">
        <v>146</v>
      </c>
      <c r="D199" s="25"/>
    </row>
    <row r="200" spans="2:4" ht="15">
      <c r="B200" s="79"/>
      <c r="C200" s="80"/>
    </row>
    <row r="201" spans="2:4" ht="15">
      <c r="B201" s="79"/>
      <c r="C201" s="80"/>
    </row>
    <row r="202" spans="2:4" ht="15">
      <c r="B202" s="79"/>
      <c r="C202" s="80"/>
    </row>
    <row r="204" spans="2:4" ht="24">
      <c r="B204" s="129" t="s">
        <v>83</v>
      </c>
      <c r="C204" s="141"/>
      <c r="D204" s="20" t="s">
        <v>1</v>
      </c>
    </row>
    <row r="205" spans="2:4" ht="19.350000000000001" customHeight="1">
      <c r="B205" s="30" t="s">
        <v>70</v>
      </c>
      <c r="C205" s="29" t="s">
        <v>147</v>
      </c>
      <c r="D205" s="25"/>
    </row>
    <row r="206" spans="2:4" ht="17.100000000000001" customHeight="1">
      <c r="B206" s="30" t="s">
        <v>71</v>
      </c>
      <c r="C206" s="29" t="s">
        <v>148</v>
      </c>
      <c r="D206" s="25"/>
    </row>
    <row r="207" spans="2:4" ht="18" customHeight="1">
      <c r="B207" s="30" t="s">
        <v>72</v>
      </c>
      <c r="C207" s="29" t="s">
        <v>149</v>
      </c>
      <c r="D207" s="25"/>
    </row>
    <row r="210" spans="2:4" ht="20.25" customHeight="1">
      <c r="B210" s="142"/>
      <c r="C210" s="138"/>
    </row>
    <row r="211" spans="2:4" ht="15.75">
      <c r="B211" s="74"/>
    </row>
    <row r="212" spans="2:4" ht="15">
      <c r="B212" s="143"/>
      <c r="C212" s="139"/>
      <c r="D212" s="138"/>
    </row>
    <row r="213" spans="2:4" ht="15">
      <c r="B213" s="139"/>
      <c r="C213" s="137"/>
      <c r="D213" s="138"/>
    </row>
    <row r="214" spans="2:4" ht="15">
      <c r="B214" s="139"/>
      <c r="C214" s="137"/>
      <c r="D214" s="138"/>
    </row>
    <row r="215" spans="2:4" ht="15">
      <c r="B215" s="137"/>
      <c r="C215" s="137"/>
      <c r="D215" s="138"/>
    </row>
    <row r="221" spans="2:4">
      <c r="B221" s="121" t="s">
        <v>252</v>
      </c>
    </row>
    <row r="227" spans="2:4" ht="24">
      <c r="B227" s="129" t="s">
        <v>73</v>
      </c>
      <c r="C227" s="140"/>
      <c r="D227" s="20" t="s">
        <v>1</v>
      </c>
    </row>
    <row r="228" spans="2:4" ht="15">
      <c r="B228" s="28" t="s">
        <v>75</v>
      </c>
      <c r="C228" s="29" t="s">
        <v>150</v>
      </c>
      <c r="D228" s="25"/>
    </row>
    <row r="229" spans="2:4" ht="15">
      <c r="B229" s="28" t="s">
        <v>76</v>
      </c>
      <c r="C229" s="29" t="s">
        <v>151</v>
      </c>
      <c r="D229" s="25"/>
    </row>
    <row r="230" spans="2:4" ht="15">
      <c r="B230" s="28" t="s">
        <v>78</v>
      </c>
      <c r="C230" s="29" t="s">
        <v>152</v>
      </c>
      <c r="D230" s="25"/>
    </row>
    <row r="231" spans="2:4" ht="15">
      <c r="B231" s="28" t="s">
        <v>77</v>
      </c>
      <c r="C231" s="29" t="s">
        <v>153</v>
      </c>
      <c r="D231" s="25"/>
    </row>
    <row r="232" spans="2:4" ht="15">
      <c r="B232" s="76"/>
      <c r="C232" s="80"/>
    </row>
    <row r="233" spans="2:4" ht="15">
      <c r="B233" s="76"/>
      <c r="C233" s="80"/>
    </row>
    <row r="234" spans="2:4" ht="15">
      <c r="B234" s="76"/>
      <c r="C234" s="80"/>
    </row>
    <row r="236" spans="2:4" ht="24">
      <c r="B236" s="129" t="s">
        <v>74</v>
      </c>
      <c r="C236" s="141"/>
      <c r="D236" s="20" t="s">
        <v>1</v>
      </c>
    </row>
    <row r="237" spans="2:4" ht="15">
      <c r="B237" s="30" t="s">
        <v>79</v>
      </c>
      <c r="C237" s="29" t="s">
        <v>150</v>
      </c>
      <c r="D237" s="25"/>
    </row>
    <row r="238" spans="2:4" ht="15">
      <c r="B238" s="30" t="s">
        <v>80</v>
      </c>
      <c r="C238" s="29" t="s">
        <v>151</v>
      </c>
      <c r="D238" s="25"/>
    </row>
    <row r="239" spans="2:4" ht="15">
      <c r="B239" s="30" t="s">
        <v>81</v>
      </c>
      <c r="C239" s="29" t="s">
        <v>152</v>
      </c>
      <c r="D239" s="25"/>
    </row>
    <row r="240" spans="2:4" ht="15">
      <c r="B240" s="30" t="s">
        <v>82</v>
      </c>
      <c r="C240" s="29" t="s">
        <v>153</v>
      </c>
      <c r="D240" s="25"/>
    </row>
    <row r="242" spans="2:4" ht="33.75" customHeight="1">
      <c r="B242" s="131"/>
      <c r="C242" s="132"/>
      <c r="D242" s="133"/>
    </row>
    <row r="243" spans="2:4" ht="44.1" customHeight="1">
      <c r="B243" s="134"/>
      <c r="C243" s="135"/>
      <c r="D243" s="136"/>
    </row>
    <row r="244" spans="2:4" ht="15">
      <c r="B244" s="137"/>
      <c r="C244" s="137"/>
      <c r="D244" s="138"/>
    </row>
    <row r="245" spans="2:4" ht="15">
      <c r="B245" s="139"/>
      <c r="C245" s="137"/>
      <c r="D245" s="138"/>
    </row>
    <row r="246" spans="2:4" ht="15">
      <c r="B246" s="75"/>
      <c r="C246" s="75"/>
      <c r="D246" s="67"/>
    </row>
    <row r="247" spans="2:4" ht="15">
      <c r="B247" s="75"/>
      <c r="C247" s="75"/>
      <c r="D247" s="67"/>
    </row>
    <row r="248" spans="2:4" ht="15">
      <c r="B248" s="75"/>
      <c r="C248" s="75"/>
      <c r="D248" s="67"/>
    </row>
    <row r="249" spans="2:4" ht="15">
      <c r="B249" s="75"/>
      <c r="C249" s="75"/>
      <c r="D249" s="67"/>
    </row>
    <row r="250" spans="2:4" ht="24">
      <c r="B250" s="129" t="s">
        <v>90</v>
      </c>
      <c r="C250" s="130"/>
      <c r="D250" s="20" t="s">
        <v>1</v>
      </c>
    </row>
    <row r="251" spans="2:4" ht="15">
      <c r="B251" s="30" t="s">
        <v>84</v>
      </c>
      <c r="C251" s="29" t="s">
        <v>154</v>
      </c>
      <c r="D251" s="25"/>
    </row>
    <row r="252" spans="2:4" ht="15">
      <c r="B252" s="30" t="s">
        <v>85</v>
      </c>
      <c r="C252" s="29" t="s">
        <v>155</v>
      </c>
      <c r="D252" s="25"/>
    </row>
    <row r="253" spans="2:4" ht="15">
      <c r="B253" s="30" t="s">
        <v>86</v>
      </c>
      <c r="C253" s="29" t="s">
        <v>156</v>
      </c>
      <c r="D253" s="25"/>
    </row>
    <row r="254" spans="2:4" ht="15">
      <c r="B254" s="30" t="s">
        <v>87</v>
      </c>
      <c r="C254" s="29" t="s">
        <v>157</v>
      </c>
      <c r="D254" s="25"/>
    </row>
    <row r="255" spans="2:4" ht="15">
      <c r="B255" s="30" t="s">
        <v>88</v>
      </c>
      <c r="C255" s="29" t="s">
        <v>158</v>
      </c>
      <c r="D255" s="25"/>
    </row>
    <row r="256" spans="2:4" ht="15">
      <c r="B256" s="30" t="s">
        <v>89</v>
      </c>
      <c r="C256" s="29" t="s">
        <v>159</v>
      </c>
      <c r="D256" s="25"/>
    </row>
  </sheetData>
  <sheetProtection sheet="1" objects="1" scenarios="1" selectLockedCells="1"/>
  <protectedRanges>
    <protectedRange sqref="D251:D256" name="Range20"/>
    <protectedRange sqref="D237:D240" name="Range19"/>
    <protectedRange sqref="D228:D234" name="Range18"/>
    <protectedRange sqref="D205:D207" name="Range17"/>
    <protectedRange sqref="D197:D202" name="Range16"/>
    <protectedRange sqref="D190:D194" name="Range15"/>
    <protectedRange sqref="D182:D187" name="Range14"/>
    <protectedRange sqref="D159:D161" name="Range13"/>
    <protectedRange sqref="D151:D156" name="Range12"/>
    <protectedRange sqref="D144:D148" name="Range11"/>
    <protectedRange sqref="D123:D125" name="Range10"/>
    <protectedRange sqref="D115:D120" name="Range9"/>
    <protectedRange sqref="D107:D112" name="Range8"/>
    <protectedRange sqref="D99:D104" name="Range7"/>
    <protectedRange sqref="D77:D79" name="Range6"/>
    <protectedRange sqref="D69:D74" name="Range5"/>
    <protectedRange sqref="D61:D66" name="Range4"/>
    <protectedRange sqref="D35:D40" name="Range3"/>
    <protectedRange sqref="D26:D33" name="Range2"/>
    <protectedRange sqref="D18:D24" name="Range1"/>
  </protectedRanges>
  <mergeCells count="54">
    <mergeCell ref="B166:C166"/>
    <mergeCell ref="B168:D168"/>
    <mergeCell ref="B169:D169"/>
    <mergeCell ref="B196:C196"/>
    <mergeCell ref="B170:D170"/>
    <mergeCell ref="B171:D171"/>
    <mergeCell ref="B181:C181"/>
    <mergeCell ref="B189:C189"/>
    <mergeCell ref="B133:D133"/>
    <mergeCell ref="B134:D134"/>
    <mergeCell ref="B143:C143"/>
    <mergeCell ref="B150:C150"/>
    <mergeCell ref="B158:C158"/>
    <mergeCell ref="B114:C114"/>
    <mergeCell ref="B122:C122"/>
    <mergeCell ref="B129:C129"/>
    <mergeCell ref="B131:D131"/>
    <mergeCell ref="B132:D132"/>
    <mergeCell ref="B86:D86"/>
    <mergeCell ref="B87:D87"/>
    <mergeCell ref="B88:D88"/>
    <mergeCell ref="B98:C98"/>
    <mergeCell ref="B106:C106"/>
    <mergeCell ref="B68:C68"/>
    <mergeCell ref="B76:C76"/>
    <mergeCell ref="B52:D52"/>
    <mergeCell ref="B83:C83"/>
    <mergeCell ref="B85:D85"/>
    <mergeCell ref="B44:C44"/>
    <mergeCell ref="B46:D46"/>
    <mergeCell ref="B47:D47"/>
    <mergeCell ref="B48:D48"/>
    <mergeCell ref="B60:C60"/>
    <mergeCell ref="B8:D8"/>
    <mergeCell ref="B17:C17"/>
    <mergeCell ref="B25:C25"/>
    <mergeCell ref="B34:C34"/>
    <mergeCell ref="B1:C1"/>
    <mergeCell ref="B3:C3"/>
    <mergeCell ref="B5:D5"/>
    <mergeCell ref="B4:D4"/>
    <mergeCell ref="B214:D214"/>
    <mergeCell ref="B215:D215"/>
    <mergeCell ref="B227:C227"/>
    <mergeCell ref="B236:C236"/>
    <mergeCell ref="B204:C204"/>
    <mergeCell ref="B210:C210"/>
    <mergeCell ref="B212:D212"/>
    <mergeCell ref="B213:D213"/>
    <mergeCell ref="B250:C250"/>
    <mergeCell ref="B242:D242"/>
    <mergeCell ref="B243:D243"/>
    <mergeCell ref="B244:D244"/>
    <mergeCell ref="B245:D245"/>
  </mergeCells>
  <phoneticPr fontId="6" type="noConversion"/>
  <pageMargins left="0.70866141732283472" right="0.39370078740157483" top="0.98425196850393704" bottom="0.98425196850393704" header="0.51181102362204722" footer="0.51181102362204722"/>
  <headerFooter alignWithMargins="0"/>
  <rowBreaks count="5" manualBreakCount="5">
    <brk id="42" max="16383" man="1"/>
    <brk id="81" max="16383" man="1"/>
    <brk id="126" min="1" max="3" man="1"/>
    <brk id="164" min="1" max="3" man="1"/>
    <brk id="208" min="1" max="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showGridLines="0" showRowColHeaders="0" zoomScale="120" zoomScaleNormal="120" workbookViewId="0">
      <selection activeCell="G14" sqref="G14:K14"/>
    </sheetView>
  </sheetViews>
  <sheetFormatPr defaultColWidth="8.7109375" defaultRowHeight="15"/>
  <cols>
    <col min="1" max="1" width="3.7109375" style="4" customWidth="1"/>
    <col min="2" max="2" width="5.28515625" style="4" customWidth="1"/>
    <col min="3" max="9" width="9.42578125" style="4" customWidth="1"/>
    <col min="10" max="10" width="9" style="4" customWidth="1"/>
    <col min="11" max="11" width="9.28515625" style="4" customWidth="1"/>
    <col min="12" max="16384" width="8.7109375" style="4"/>
  </cols>
  <sheetData>
    <row r="1" spans="1:13" ht="18">
      <c r="B1" s="81"/>
    </row>
    <row r="2" spans="1:13" ht="15.75">
      <c r="B2" s="82"/>
      <c r="C2" s="65"/>
    </row>
    <row r="10" spans="1:13">
      <c r="B10" s="51" t="s">
        <v>92</v>
      </c>
      <c r="C10" s="50"/>
      <c r="D10" s="50"/>
      <c r="E10" s="50"/>
      <c r="F10" s="50"/>
      <c r="G10" s="50"/>
      <c r="H10" s="50"/>
      <c r="I10" s="50"/>
      <c r="J10" s="50"/>
      <c r="K10" s="49"/>
    </row>
    <row r="11" spans="1:13" ht="15.75">
      <c r="A11" s="83"/>
      <c r="K11" s="84"/>
      <c r="L11" s="84"/>
      <c r="M11" s="84"/>
    </row>
    <row r="12" spans="1:13">
      <c r="A12" s="83"/>
      <c r="B12" s="83" t="s">
        <v>91</v>
      </c>
      <c r="C12" s="83" t="s">
        <v>93</v>
      </c>
      <c r="D12" s="83"/>
      <c r="E12" s="83"/>
      <c r="F12" s="83"/>
      <c r="G12" s="83"/>
      <c r="H12" s="83"/>
      <c r="I12" s="83"/>
      <c r="J12" s="83"/>
    </row>
    <row r="13" spans="1:13">
      <c r="A13" s="83"/>
      <c r="B13" s="83"/>
      <c r="C13" s="83"/>
      <c r="D13" s="83"/>
      <c r="E13" s="83"/>
      <c r="F13" s="83"/>
      <c r="G13" s="83"/>
      <c r="H13" s="83"/>
      <c r="I13" s="83"/>
      <c r="J13" s="83"/>
    </row>
    <row r="14" spans="1:13" ht="27.75" customHeight="1">
      <c r="A14" s="83"/>
      <c r="B14" s="83"/>
      <c r="C14" s="147" t="s">
        <v>94</v>
      </c>
      <c r="D14" s="148"/>
      <c r="E14" s="148"/>
      <c r="F14" s="149"/>
      <c r="G14" s="153"/>
      <c r="H14" s="153"/>
      <c r="I14" s="153"/>
      <c r="J14" s="153"/>
      <c r="K14" s="153"/>
    </row>
    <row r="15" spans="1:13" ht="29.25" customHeight="1">
      <c r="A15" s="83"/>
      <c r="B15" s="83"/>
      <c r="C15" s="150" t="s">
        <v>239</v>
      </c>
      <c r="D15" s="151"/>
      <c r="E15" s="151"/>
      <c r="F15" s="152"/>
      <c r="G15" s="153"/>
      <c r="H15" s="153"/>
      <c r="I15" s="153"/>
      <c r="J15" s="153"/>
      <c r="K15" s="153"/>
    </row>
    <row r="16" spans="1:13" ht="24" customHeight="1">
      <c r="A16" s="83"/>
      <c r="B16" s="83"/>
      <c r="C16" s="147" t="s">
        <v>95</v>
      </c>
      <c r="D16" s="148"/>
      <c r="E16" s="148"/>
      <c r="F16" s="149"/>
      <c r="G16" s="153"/>
      <c r="H16" s="153"/>
      <c r="I16" s="153"/>
      <c r="J16" s="153"/>
      <c r="K16" s="153"/>
    </row>
    <row r="17" spans="1:11" ht="24" customHeight="1">
      <c r="A17" s="83"/>
      <c r="B17" s="83"/>
      <c r="C17" s="147" t="s">
        <v>237</v>
      </c>
      <c r="D17" s="148"/>
      <c r="E17" s="148"/>
      <c r="F17" s="149"/>
      <c r="G17" s="153"/>
      <c r="H17" s="153"/>
      <c r="I17" s="153"/>
      <c r="J17" s="153"/>
      <c r="K17" s="153"/>
    </row>
    <row r="18" spans="1:11">
      <c r="A18" s="83"/>
      <c r="B18" s="83"/>
      <c r="C18" s="83"/>
      <c r="D18" s="83"/>
      <c r="E18" s="83"/>
      <c r="F18" s="83"/>
      <c r="G18" s="83"/>
      <c r="H18" s="83"/>
      <c r="I18" s="83"/>
      <c r="J18" s="83"/>
    </row>
    <row r="19" spans="1:11">
      <c r="A19" s="83"/>
      <c r="B19" s="145" t="s">
        <v>162</v>
      </c>
      <c r="C19" s="146"/>
      <c r="D19" s="146"/>
      <c r="E19" s="146"/>
      <c r="F19" s="146"/>
      <c r="G19" s="146"/>
      <c r="H19" s="146"/>
      <c r="I19" s="146"/>
      <c r="J19" s="146"/>
      <c r="K19" s="49"/>
    </row>
    <row r="20" spans="1:11">
      <c r="A20" s="83"/>
      <c r="B20" s="1"/>
      <c r="C20" s="1"/>
      <c r="D20" s="1"/>
      <c r="E20" s="1"/>
      <c r="F20" s="1"/>
      <c r="G20" s="1"/>
      <c r="H20" s="1"/>
      <c r="I20" s="1"/>
      <c r="J20" s="1"/>
    </row>
    <row r="21" spans="1:11">
      <c r="A21" s="83"/>
      <c r="B21" s="83" t="s">
        <v>160</v>
      </c>
      <c r="C21" s="83" t="s">
        <v>238</v>
      </c>
      <c r="D21" s="83"/>
      <c r="E21" s="83"/>
      <c r="F21" s="83"/>
      <c r="G21" s="83"/>
      <c r="H21" s="83"/>
      <c r="I21" s="83"/>
      <c r="J21" s="83"/>
    </row>
    <row r="22" spans="1:11" ht="24">
      <c r="A22" s="83"/>
      <c r="B22" s="83"/>
      <c r="C22" s="83" t="s">
        <v>189</v>
      </c>
      <c r="D22" s="83"/>
      <c r="E22" s="83"/>
      <c r="F22" s="83"/>
      <c r="G22" s="83"/>
      <c r="H22" s="83"/>
      <c r="I22" s="83"/>
      <c r="K22" s="22" t="s">
        <v>1</v>
      </c>
    </row>
    <row r="23" spans="1:11" ht="38.25">
      <c r="A23" s="83"/>
      <c r="B23" s="83"/>
      <c r="C23" s="35" t="s">
        <v>249</v>
      </c>
      <c r="D23" s="35" t="s">
        <v>179</v>
      </c>
      <c r="E23" s="35" t="s">
        <v>170</v>
      </c>
      <c r="F23" s="35" t="s">
        <v>246</v>
      </c>
      <c r="G23" s="35" t="s">
        <v>247</v>
      </c>
      <c r="H23" s="35" t="s">
        <v>248</v>
      </c>
      <c r="I23" s="85"/>
      <c r="K23" s="32"/>
    </row>
    <row r="24" spans="1:11">
      <c r="A24" s="83"/>
      <c r="B24" s="83"/>
      <c r="C24" s="83"/>
      <c r="D24" s="83"/>
      <c r="E24" s="83"/>
      <c r="F24" s="83"/>
      <c r="G24" s="83"/>
      <c r="H24" s="83"/>
      <c r="I24" s="83"/>
      <c r="J24" s="83"/>
    </row>
    <row r="25" spans="1:11">
      <c r="A25" s="83"/>
      <c r="B25" s="145" t="s">
        <v>163</v>
      </c>
      <c r="C25" s="146"/>
      <c r="D25" s="146"/>
      <c r="E25" s="146"/>
      <c r="F25" s="146"/>
      <c r="G25" s="146"/>
      <c r="H25" s="146"/>
      <c r="I25" s="146"/>
      <c r="J25" s="146"/>
      <c r="K25" s="49"/>
    </row>
    <row r="26" spans="1:11" s="1" customFormat="1" ht="12.75"/>
    <row r="27" spans="1:11">
      <c r="A27" s="83"/>
      <c r="B27" s="83" t="s">
        <v>164</v>
      </c>
      <c r="C27" s="83" t="s">
        <v>240</v>
      </c>
      <c r="D27" s="83"/>
      <c r="E27" s="83"/>
      <c r="F27" s="83"/>
      <c r="G27" s="83"/>
      <c r="H27" s="83"/>
      <c r="I27" s="83"/>
      <c r="J27" s="83"/>
    </row>
    <row r="28" spans="1:11" ht="24">
      <c r="A28" s="83"/>
      <c r="B28" s="83"/>
      <c r="C28" s="83" t="s">
        <v>161</v>
      </c>
      <c r="D28" s="83"/>
      <c r="E28" s="83"/>
      <c r="F28" s="83"/>
      <c r="G28" s="83"/>
      <c r="H28" s="83"/>
      <c r="I28" s="83"/>
      <c r="K28" s="22" t="s">
        <v>1</v>
      </c>
    </row>
    <row r="29" spans="1:11" s="87" customFormat="1" ht="38.25">
      <c r="A29" s="86"/>
      <c r="B29" s="86"/>
      <c r="C29" s="35" t="s">
        <v>250</v>
      </c>
      <c r="D29" s="35" t="s">
        <v>180</v>
      </c>
      <c r="E29" s="35" t="s">
        <v>181</v>
      </c>
      <c r="F29" s="35" t="s">
        <v>182</v>
      </c>
      <c r="G29" s="35" t="s">
        <v>183</v>
      </c>
      <c r="H29" s="35" t="s">
        <v>184</v>
      </c>
      <c r="I29" s="35" t="s">
        <v>185</v>
      </c>
      <c r="K29" s="32"/>
    </row>
    <row r="30" spans="1:11">
      <c r="A30" s="83"/>
      <c r="B30" s="83"/>
      <c r="C30" s="83"/>
      <c r="D30" s="83"/>
      <c r="E30" s="83"/>
      <c r="F30" s="83"/>
      <c r="G30" s="83"/>
      <c r="H30" s="83"/>
      <c r="I30" s="83"/>
      <c r="J30" s="83"/>
    </row>
    <row r="31" spans="1:11">
      <c r="A31" s="83"/>
      <c r="B31" s="145" t="s">
        <v>165</v>
      </c>
      <c r="C31" s="146"/>
      <c r="D31" s="146"/>
      <c r="E31" s="146"/>
      <c r="F31" s="146"/>
      <c r="G31" s="146"/>
      <c r="H31" s="146"/>
      <c r="I31" s="146"/>
      <c r="J31" s="146"/>
      <c r="K31" s="49"/>
    </row>
    <row r="32" spans="1:11" s="1" customFormat="1" ht="12.75"/>
    <row r="33" spans="1:11">
      <c r="A33" s="83"/>
      <c r="B33" s="83" t="s">
        <v>166</v>
      </c>
      <c r="C33" s="83" t="s">
        <v>241</v>
      </c>
      <c r="D33" s="83"/>
      <c r="E33" s="83"/>
      <c r="F33" s="83"/>
      <c r="G33" s="83"/>
      <c r="H33" s="83"/>
      <c r="I33" s="83"/>
      <c r="J33" s="83"/>
    </row>
    <row r="34" spans="1:11" ht="24">
      <c r="A34" s="83"/>
      <c r="B34" s="83"/>
      <c r="C34" s="83" t="s">
        <v>161</v>
      </c>
      <c r="D34" s="83"/>
      <c r="E34" s="83"/>
      <c r="F34" s="83"/>
      <c r="G34" s="83"/>
      <c r="H34" s="83"/>
      <c r="I34" s="83"/>
      <c r="K34" s="22" t="s">
        <v>1</v>
      </c>
    </row>
    <row r="35" spans="1:11" s="87" customFormat="1" ht="38.25">
      <c r="A35" s="86"/>
      <c r="B35" s="86"/>
      <c r="C35" s="35" t="s">
        <v>186</v>
      </c>
      <c r="D35" s="35" t="s">
        <v>244</v>
      </c>
      <c r="E35" s="35" t="s">
        <v>245</v>
      </c>
      <c r="F35" s="35" t="s">
        <v>167</v>
      </c>
      <c r="G35" s="35" t="s">
        <v>168</v>
      </c>
      <c r="H35" s="35" t="s">
        <v>169</v>
      </c>
      <c r="I35" s="88"/>
      <c r="K35" s="32"/>
    </row>
    <row r="36" spans="1:11">
      <c r="A36" s="83"/>
      <c r="B36" s="83"/>
      <c r="C36" s="83"/>
      <c r="D36" s="83"/>
      <c r="E36" s="83"/>
      <c r="F36" s="83"/>
      <c r="G36" s="83"/>
      <c r="H36" s="83"/>
      <c r="I36" s="83"/>
      <c r="J36" s="83"/>
    </row>
    <row r="37" spans="1:11">
      <c r="A37" s="83"/>
      <c r="B37" s="145" t="s">
        <v>171</v>
      </c>
      <c r="C37" s="146"/>
      <c r="D37" s="146"/>
      <c r="E37" s="146"/>
      <c r="F37" s="146"/>
      <c r="G37" s="146"/>
      <c r="H37" s="146"/>
      <c r="I37" s="146"/>
      <c r="J37" s="146"/>
      <c r="K37" s="49"/>
    </row>
    <row r="38" spans="1:11" s="1" customFormat="1" ht="12.75"/>
    <row r="39" spans="1:11">
      <c r="A39" s="83"/>
      <c r="B39" s="83" t="s">
        <v>172</v>
      </c>
      <c r="C39" s="83" t="s">
        <v>173</v>
      </c>
      <c r="D39" s="83"/>
      <c r="E39" s="83"/>
      <c r="F39" s="83"/>
      <c r="G39" s="83"/>
      <c r="H39" s="83"/>
      <c r="I39" s="83"/>
      <c r="J39" s="83"/>
    </row>
    <row r="40" spans="1:11" ht="24">
      <c r="A40" s="83"/>
      <c r="B40" s="83"/>
      <c r="C40" s="83" t="s">
        <v>187</v>
      </c>
      <c r="D40" s="83"/>
      <c r="E40" s="83"/>
      <c r="F40" s="83"/>
      <c r="G40" s="83"/>
      <c r="H40" s="83"/>
      <c r="I40" s="83"/>
      <c r="K40" s="22" t="s">
        <v>1</v>
      </c>
    </row>
    <row r="41" spans="1:11" s="91" customFormat="1" ht="23.1" customHeight="1">
      <c r="A41" s="89"/>
      <c r="B41" s="89"/>
      <c r="C41" s="158" t="s">
        <v>174</v>
      </c>
      <c r="D41" s="159"/>
      <c r="E41" s="158" t="s">
        <v>175</v>
      </c>
      <c r="F41" s="159"/>
      <c r="G41" s="158" t="s">
        <v>176</v>
      </c>
      <c r="H41" s="159"/>
      <c r="I41" s="90"/>
      <c r="K41" s="32"/>
    </row>
    <row r="42" spans="1:11">
      <c r="A42" s="83"/>
      <c r="B42" s="83"/>
      <c r="C42" s="83" t="s">
        <v>188</v>
      </c>
      <c r="D42" s="83"/>
      <c r="E42" s="83"/>
      <c r="F42" s="83"/>
      <c r="G42" s="83"/>
      <c r="H42" s="83"/>
      <c r="I42" s="83"/>
      <c r="J42" s="83"/>
    </row>
    <row r="43" spans="1:11">
      <c r="A43" s="83"/>
      <c r="B43" s="83"/>
      <c r="C43" s="83"/>
      <c r="D43" s="83"/>
      <c r="E43" s="83"/>
      <c r="F43" s="83"/>
      <c r="G43" s="83"/>
      <c r="H43" s="83"/>
      <c r="I43" s="83"/>
      <c r="J43" s="83"/>
    </row>
    <row r="44" spans="1:11" ht="25.35" customHeight="1">
      <c r="A44" s="83"/>
      <c r="B44" s="83"/>
      <c r="C44" s="162"/>
      <c r="D44" s="163"/>
      <c r="E44" s="163"/>
      <c r="F44" s="163"/>
      <c r="G44" s="163"/>
      <c r="H44" s="163"/>
      <c r="I44" s="163"/>
      <c r="J44" s="164"/>
    </row>
    <row r="45" spans="1:11" ht="25.5" customHeight="1">
      <c r="A45" s="83"/>
      <c r="B45" s="83"/>
      <c r="C45" s="160"/>
      <c r="D45" s="160"/>
      <c r="E45" s="160"/>
      <c r="F45" s="160"/>
      <c r="G45" s="160"/>
      <c r="H45" s="160"/>
      <c r="I45" s="160"/>
      <c r="J45" s="160"/>
    </row>
    <row r="49" spans="3:10" ht="25.5" customHeight="1">
      <c r="C49" s="154"/>
      <c r="D49" s="155"/>
      <c r="E49" s="155"/>
      <c r="F49" s="155"/>
      <c r="G49" s="155"/>
      <c r="H49" s="155"/>
      <c r="I49" s="155"/>
      <c r="J49" s="156"/>
    </row>
    <row r="50" spans="3:10" ht="25.5" customHeight="1">
      <c r="C50" s="154"/>
      <c r="D50" s="155"/>
      <c r="E50" s="155"/>
      <c r="F50" s="155"/>
      <c r="G50" s="155"/>
      <c r="H50" s="155"/>
      <c r="I50" s="155"/>
      <c r="J50" s="156"/>
    </row>
    <row r="51" spans="3:10" ht="25.5" customHeight="1">
      <c r="C51" s="154"/>
      <c r="D51" s="155"/>
      <c r="E51" s="155"/>
      <c r="F51" s="155"/>
      <c r="G51" s="155"/>
      <c r="H51" s="155"/>
      <c r="I51" s="155"/>
      <c r="J51" s="156"/>
    </row>
    <row r="53" spans="3:10" ht="53.25" customHeight="1">
      <c r="C53" s="161"/>
      <c r="D53" s="161"/>
      <c r="E53" s="161"/>
      <c r="F53" s="161"/>
      <c r="G53" s="161"/>
      <c r="H53" s="161"/>
      <c r="I53" s="161"/>
      <c r="J53" s="161"/>
    </row>
    <row r="54" spans="3:10">
      <c r="C54" s="92"/>
    </row>
    <row r="55" spans="3:10">
      <c r="C55" s="93"/>
    </row>
    <row r="56" spans="3:10">
      <c r="C56" s="157"/>
      <c r="D56" s="157"/>
      <c r="E56" s="157"/>
    </row>
    <row r="57" spans="3:10">
      <c r="C57" s="92"/>
    </row>
    <row r="58" spans="3:10">
      <c r="C58" s="92"/>
    </row>
    <row r="59" spans="3:10">
      <c r="C59" s="92"/>
    </row>
    <row r="63" spans="3:10">
      <c r="C63" s="92"/>
    </row>
    <row r="66" spans="3:3">
      <c r="C66" s="92"/>
    </row>
    <row r="67" spans="3:3">
      <c r="C67" s="92"/>
    </row>
  </sheetData>
  <sheetProtection sheet="1" objects="1" scenarios="1" selectLockedCells="1"/>
  <mergeCells count="22">
    <mergeCell ref="C50:J50"/>
    <mergeCell ref="C56:E56"/>
    <mergeCell ref="C51:J51"/>
    <mergeCell ref="C41:D41"/>
    <mergeCell ref="E41:F41"/>
    <mergeCell ref="G41:H41"/>
    <mergeCell ref="C45:J45"/>
    <mergeCell ref="C53:J53"/>
    <mergeCell ref="C49:J49"/>
    <mergeCell ref="C44:J44"/>
    <mergeCell ref="B19:J19"/>
    <mergeCell ref="B25:J25"/>
    <mergeCell ref="B31:J31"/>
    <mergeCell ref="B37:J37"/>
    <mergeCell ref="C14:F14"/>
    <mergeCell ref="C15:F15"/>
    <mergeCell ref="C16:F16"/>
    <mergeCell ref="C17:F17"/>
    <mergeCell ref="G14:K14"/>
    <mergeCell ref="G15:K15"/>
    <mergeCell ref="G16:K16"/>
    <mergeCell ref="G17:K17"/>
  </mergeCells>
  <phoneticPr fontId="6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showRowColHeaders="0" workbookViewId="0">
      <selection activeCell="B48" sqref="B48"/>
    </sheetView>
  </sheetViews>
  <sheetFormatPr defaultColWidth="8.7109375" defaultRowHeight="12.75"/>
  <cols>
    <col min="1" max="1" width="4" style="55" customWidth="1"/>
    <col min="2" max="2" width="60.42578125" style="55" customWidth="1"/>
    <col min="3" max="3" width="45" style="55" customWidth="1"/>
    <col min="4" max="4" width="11.140625" style="55" bestFit="1" customWidth="1"/>
    <col min="5" max="5" width="11" style="55" customWidth="1"/>
    <col min="6" max="6" width="14.28515625" style="55" customWidth="1"/>
    <col min="7" max="7" width="15" style="55" customWidth="1"/>
    <col min="8" max="16384" width="8.7109375" style="55"/>
  </cols>
  <sheetData>
    <row r="1" spans="1:7" ht="31.5">
      <c r="A1" s="54"/>
    </row>
    <row r="2" spans="1:7" ht="15">
      <c r="A2" s="56"/>
    </row>
    <row r="3" spans="1:7" ht="24.75">
      <c r="B3" s="57"/>
    </row>
    <row r="4" spans="1:7" ht="15">
      <c r="A4" s="58"/>
    </row>
    <row r="5" spans="1:7" ht="15">
      <c r="A5" s="59"/>
    </row>
    <row r="6" spans="1:7" ht="15">
      <c r="A6" s="56"/>
    </row>
    <row r="7" spans="1:7" ht="15">
      <c r="A7" s="56"/>
    </row>
    <row r="8" spans="1:7" ht="15">
      <c r="A8" s="56"/>
    </row>
    <row r="9" spans="1:7" ht="15">
      <c r="A9" s="56"/>
    </row>
    <row r="10" spans="1:7" ht="15">
      <c r="A10" s="56"/>
    </row>
    <row r="11" spans="1:7" ht="15">
      <c r="A11" s="56"/>
    </row>
    <row r="12" spans="1:7" ht="15">
      <c r="A12" s="56"/>
    </row>
    <row r="13" spans="1:7" ht="15">
      <c r="A13" s="56"/>
    </row>
    <row r="14" spans="1:7" ht="15">
      <c r="B14" s="60" t="s">
        <v>193</v>
      </c>
    </row>
    <row r="15" spans="1:7" ht="15.75" thickBot="1">
      <c r="A15" s="56"/>
      <c r="B15" s="61"/>
      <c r="C15" s="61"/>
      <c r="D15" s="61"/>
      <c r="E15" s="61"/>
      <c r="F15" s="61"/>
      <c r="G15" s="61"/>
    </row>
    <row r="16" spans="1:7" ht="15.75" thickBot="1">
      <c r="B16" s="36" t="s">
        <v>194</v>
      </c>
      <c r="C16" s="37" t="s">
        <v>205</v>
      </c>
      <c r="D16" s="61"/>
      <c r="E16" s="61"/>
      <c r="F16" s="61"/>
      <c r="G16" s="61"/>
    </row>
    <row r="17" spans="1:7" ht="19.350000000000001" customHeight="1" thickBot="1">
      <c r="B17" s="38" t="s">
        <v>226</v>
      </c>
      <c r="C17" s="39" t="s">
        <v>195</v>
      </c>
      <c r="D17" s="61"/>
      <c r="E17" s="61"/>
      <c r="F17" s="61"/>
      <c r="G17" s="61"/>
    </row>
    <row r="18" spans="1:7" ht="30.75" thickBot="1">
      <c r="B18" s="38" t="s">
        <v>196</v>
      </c>
      <c r="C18" s="39" t="s">
        <v>197</v>
      </c>
      <c r="D18" s="61"/>
      <c r="E18" s="61"/>
      <c r="F18" s="61"/>
      <c r="G18" s="61"/>
    </row>
    <row r="19" spans="1:7" ht="15">
      <c r="A19" s="56"/>
      <c r="B19" s="61"/>
      <c r="C19" s="61"/>
      <c r="D19" s="61"/>
      <c r="E19" s="61"/>
      <c r="F19" s="61"/>
      <c r="G19" s="61"/>
    </row>
    <row r="20" spans="1:7" ht="15">
      <c r="B20" s="60" t="s">
        <v>204</v>
      </c>
      <c r="C20" s="61"/>
      <c r="D20" s="61"/>
      <c r="E20" s="61"/>
      <c r="F20" s="61"/>
      <c r="G20" s="61"/>
    </row>
    <row r="21" spans="1:7" ht="15">
      <c r="B21" s="60" t="s">
        <v>257</v>
      </c>
      <c r="C21" s="61"/>
      <c r="D21" s="61"/>
      <c r="E21" s="61"/>
      <c r="F21" s="61"/>
      <c r="G21" s="61"/>
    </row>
    <row r="22" spans="1:7" ht="15.75" thickBot="1">
      <c r="A22" s="56"/>
      <c r="B22" s="61"/>
      <c r="C22" s="61"/>
      <c r="D22" s="61"/>
      <c r="E22" s="61"/>
      <c r="F22" s="61"/>
      <c r="G22" s="61"/>
    </row>
    <row r="23" spans="1:7" s="168" customFormat="1" ht="47.25" thickBot="1">
      <c r="B23" s="169" t="s">
        <v>225</v>
      </c>
      <c r="C23" s="170">
        <f>'Part 2 Anaylsis Questions'!D3</f>
        <v>0</v>
      </c>
      <c r="D23" s="171"/>
      <c r="E23" s="171"/>
      <c r="F23" s="171"/>
      <c r="G23" s="171"/>
    </row>
    <row r="24" spans="1:7">
      <c r="B24" s="61"/>
      <c r="C24" s="61"/>
      <c r="D24" s="61"/>
      <c r="E24" s="61"/>
      <c r="F24" s="61"/>
      <c r="G24" s="61"/>
    </row>
    <row r="25" spans="1:7" ht="15">
      <c r="B25" s="60" t="s">
        <v>251</v>
      </c>
      <c r="C25" s="61"/>
      <c r="D25" s="61"/>
      <c r="E25" s="61"/>
      <c r="F25" s="61"/>
      <c r="G25" s="61"/>
    </row>
    <row r="26" spans="1:7" ht="15">
      <c r="B26" s="60" t="s">
        <v>199</v>
      </c>
      <c r="C26" s="61"/>
      <c r="D26" s="61"/>
      <c r="E26" s="61"/>
      <c r="F26" s="61"/>
      <c r="G26" s="61"/>
    </row>
    <row r="27" spans="1:7" ht="15">
      <c r="B27" s="60" t="s">
        <v>208</v>
      </c>
      <c r="C27" s="61"/>
      <c r="D27" s="61"/>
      <c r="E27" s="61"/>
      <c r="F27" s="61"/>
      <c r="G27" s="61"/>
    </row>
    <row r="28" spans="1:7" ht="15">
      <c r="B28" s="60" t="s">
        <v>198</v>
      </c>
      <c r="C28" s="61"/>
      <c r="D28" s="61"/>
      <c r="E28" s="61"/>
      <c r="F28" s="61"/>
      <c r="G28" s="61"/>
    </row>
    <row r="29" spans="1:7" ht="15">
      <c r="B29" s="60" t="s">
        <v>243</v>
      </c>
      <c r="C29" s="61"/>
      <c r="D29" s="61"/>
      <c r="E29" s="61"/>
      <c r="F29" s="61"/>
      <c r="G29" s="61"/>
    </row>
    <row r="30" spans="1:7" ht="15">
      <c r="B30" s="60" t="s">
        <v>200</v>
      </c>
      <c r="C30" s="61"/>
      <c r="D30" s="61"/>
      <c r="E30" s="61"/>
      <c r="F30" s="61"/>
      <c r="G30" s="61"/>
    </row>
    <row r="31" spans="1:7" s="63" customFormat="1" ht="15">
      <c r="A31" s="56"/>
      <c r="B31" s="62"/>
      <c r="C31" s="62"/>
      <c r="D31" s="62"/>
      <c r="E31" s="62"/>
      <c r="F31" s="62"/>
      <c r="G31" s="62"/>
    </row>
    <row r="32" spans="1:7" s="63" customFormat="1" ht="30">
      <c r="B32" s="40" t="s">
        <v>242</v>
      </c>
      <c r="C32" s="53" t="s">
        <v>214</v>
      </c>
      <c r="D32" s="41" t="s">
        <v>215</v>
      </c>
      <c r="E32" s="41" t="s">
        <v>216</v>
      </c>
      <c r="F32" s="41" t="s">
        <v>219</v>
      </c>
      <c r="G32" s="41" t="s">
        <v>218</v>
      </c>
    </row>
    <row r="33" spans="1:7" s="63" customFormat="1" ht="15">
      <c r="B33" s="42" t="s">
        <v>209</v>
      </c>
      <c r="C33" s="43" t="s">
        <v>217</v>
      </c>
      <c r="D33" s="44">
        <f>'Part 2 Anaylsis Questions'!D48</f>
        <v>0</v>
      </c>
      <c r="E33" s="44">
        <v>280</v>
      </c>
      <c r="F33" s="44">
        <f>E33-D33</f>
        <v>280</v>
      </c>
      <c r="G33" s="45">
        <f>F33/E33</f>
        <v>1</v>
      </c>
    </row>
    <row r="34" spans="1:7" s="63" customFormat="1" ht="15">
      <c r="B34" s="42" t="s">
        <v>210</v>
      </c>
      <c r="C34" s="43" t="s">
        <v>221</v>
      </c>
      <c r="D34" s="44">
        <f>'Part 2 Anaylsis Questions'!D87</f>
        <v>0</v>
      </c>
      <c r="E34" s="44">
        <v>70</v>
      </c>
      <c r="F34" s="44">
        <f t="shared" ref="F34:F37" si="0">E34-D34</f>
        <v>70</v>
      </c>
      <c r="G34" s="45">
        <f t="shared" ref="G34:G38" si="1">F34/E34</f>
        <v>1</v>
      </c>
    </row>
    <row r="35" spans="1:7" s="63" customFormat="1" ht="15">
      <c r="B35" s="42" t="s">
        <v>211</v>
      </c>
      <c r="C35" s="43" t="s">
        <v>222</v>
      </c>
      <c r="D35" s="44">
        <f>'Part 2 Anaylsis Questions'!D136</f>
        <v>0</v>
      </c>
      <c r="E35" s="44">
        <v>140</v>
      </c>
      <c r="F35" s="44">
        <f t="shared" si="0"/>
        <v>140</v>
      </c>
      <c r="G35" s="45">
        <f t="shared" si="1"/>
        <v>1</v>
      </c>
    </row>
    <row r="36" spans="1:7" s="63" customFormat="1" ht="15">
      <c r="B36" s="42" t="s">
        <v>212</v>
      </c>
      <c r="C36" s="43" t="s">
        <v>223</v>
      </c>
      <c r="D36" s="44">
        <f>'Part 2 Anaylsis Questions'!D174</f>
        <v>0</v>
      </c>
      <c r="E36" s="44">
        <v>70</v>
      </c>
      <c r="F36" s="44">
        <f t="shared" si="0"/>
        <v>70</v>
      </c>
      <c r="G36" s="45">
        <f t="shared" si="1"/>
        <v>1</v>
      </c>
    </row>
    <row r="37" spans="1:7" s="63" customFormat="1" ht="15">
      <c r="B37" s="42" t="s">
        <v>213</v>
      </c>
      <c r="C37" s="43" t="s">
        <v>224</v>
      </c>
      <c r="D37" s="44">
        <f>'Part 2 Anaylsis Questions'!D220</f>
        <v>0</v>
      </c>
      <c r="E37" s="44">
        <v>140</v>
      </c>
      <c r="F37" s="44">
        <f t="shared" si="0"/>
        <v>140</v>
      </c>
      <c r="G37" s="45">
        <f t="shared" si="1"/>
        <v>1</v>
      </c>
    </row>
    <row r="38" spans="1:7" s="63" customFormat="1" ht="15">
      <c r="B38" s="46"/>
      <c r="C38" s="43" t="s">
        <v>220</v>
      </c>
      <c r="D38" s="44">
        <f>SUM(D33:D37)</f>
        <v>0</v>
      </c>
      <c r="E38" s="44">
        <v>700</v>
      </c>
      <c r="F38" s="44">
        <f>E38-D38</f>
        <v>700</v>
      </c>
      <c r="G38" s="45">
        <f t="shared" si="1"/>
        <v>1</v>
      </c>
    </row>
    <row r="39" spans="1:7" s="63" customFormat="1" ht="15">
      <c r="A39" s="56"/>
      <c r="B39" s="62"/>
      <c r="C39" s="62"/>
      <c r="D39" s="62"/>
      <c r="E39" s="62"/>
      <c r="F39" s="62"/>
      <c r="G39" s="62"/>
    </row>
    <row r="40" spans="1:7" ht="15">
      <c r="B40" s="60" t="s">
        <v>206</v>
      </c>
      <c r="C40" s="61"/>
      <c r="D40" s="61"/>
      <c r="E40" s="61"/>
      <c r="F40" s="61"/>
      <c r="G40" s="61"/>
    </row>
    <row r="41" spans="1:7" ht="15">
      <c r="B41" s="60"/>
      <c r="C41" s="61"/>
      <c r="D41" s="61"/>
      <c r="E41" s="61"/>
      <c r="F41" s="61"/>
      <c r="G41" s="61"/>
    </row>
    <row r="42" spans="1:7" ht="15">
      <c r="B42" s="60" t="s">
        <v>201</v>
      </c>
      <c r="C42" s="61"/>
      <c r="D42" s="61"/>
      <c r="E42" s="61"/>
      <c r="F42" s="61"/>
      <c r="G42" s="61"/>
    </row>
    <row r="43" spans="1:7" ht="15">
      <c r="B43" s="60" t="s">
        <v>207</v>
      </c>
      <c r="C43" s="61"/>
      <c r="D43" s="61"/>
      <c r="E43" s="61"/>
      <c r="F43" s="61"/>
      <c r="G43" s="61"/>
    </row>
    <row r="44" spans="1:7" ht="15">
      <c r="B44" s="60" t="s">
        <v>202</v>
      </c>
      <c r="C44" s="61"/>
      <c r="D44" s="61"/>
      <c r="E44" s="61"/>
      <c r="F44" s="61"/>
      <c r="G44" s="61"/>
    </row>
    <row r="45" spans="1:7" ht="15">
      <c r="B45" s="60" t="s">
        <v>203</v>
      </c>
      <c r="C45" s="61"/>
      <c r="D45" s="61"/>
      <c r="E45" s="61"/>
      <c r="F45" s="61"/>
      <c r="G45" s="61"/>
    </row>
    <row r="46" spans="1:7" ht="15">
      <c r="A46" s="56"/>
    </row>
    <row r="47" spans="1:7" ht="15">
      <c r="A47" s="56"/>
      <c r="B47" s="60" t="s">
        <v>253</v>
      </c>
    </row>
    <row r="48" spans="1:7" ht="15">
      <c r="A48" s="56"/>
      <c r="B48" s="127"/>
    </row>
    <row r="49" spans="1:5" ht="15">
      <c r="A49" s="56"/>
      <c r="B49" s="126" t="s">
        <v>254</v>
      </c>
    </row>
    <row r="50" spans="1:5" ht="15">
      <c r="A50" s="56"/>
      <c r="B50" s="126" t="s">
        <v>255</v>
      </c>
    </row>
    <row r="51" spans="1:5" ht="15">
      <c r="A51" s="56"/>
      <c r="B51" s="128"/>
    </row>
    <row r="52" spans="1:5" ht="15">
      <c r="A52" s="56"/>
    </row>
    <row r="53" spans="1:5" ht="15">
      <c r="A53" s="56"/>
    </row>
    <row r="54" spans="1:5" ht="15">
      <c r="B54" s="56"/>
      <c r="C54" s="56"/>
      <c r="E54" s="56"/>
    </row>
    <row r="55" spans="1:5" ht="15">
      <c r="B55" s="56"/>
      <c r="C55" s="56"/>
      <c r="E55" s="56"/>
    </row>
    <row r="56" spans="1:5" ht="15">
      <c r="B56" s="56"/>
      <c r="C56" s="56"/>
      <c r="E56" s="56"/>
    </row>
    <row r="57" spans="1:5" ht="15">
      <c r="B57" s="56"/>
      <c r="C57" s="56"/>
      <c r="E57" s="56"/>
    </row>
  </sheetData>
  <sheetProtection sheet="1" objects="1" scenarios="1" selectLockedCells="1"/>
  <phoneticPr fontId="6" type="noConversion"/>
  <hyperlinks>
    <hyperlink ref="B50" r:id="rId1"/>
    <hyperlink ref="B49" r:id="rId2"/>
  </hyperlinks>
  <pageMargins left="0.7" right="0.7" top="0.75" bottom="0.75" header="0.3" footer="0.3"/>
  <pageSetup paperSize="9" orientation="portrait" horizontalDpi="0" verticalDpi="0" r:id="rId3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K273"/>
  <sheetViews>
    <sheetView showGridLines="0" showRowColHeaders="0" workbookViewId="0">
      <selection activeCell="E21" sqref="E21"/>
    </sheetView>
  </sheetViews>
  <sheetFormatPr defaultColWidth="8.7109375" defaultRowHeight="12.75"/>
  <cols>
    <col min="1" max="1" width="4" style="1" customWidth="1"/>
    <col min="2" max="2" width="5.140625" style="64" customWidth="1"/>
    <col min="3" max="3" width="77" style="1" customWidth="1"/>
    <col min="4" max="4" width="11.42578125" style="1" customWidth="1"/>
    <col min="5" max="5" width="10.7109375" style="1" customWidth="1"/>
    <col min="6" max="6" width="33.7109375" style="1" customWidth="1"/>
    <col min="7" max="8" width="8.7109375" style="1"/>
    <col min="9" max="9" width="52.7109375" style="1" bestFit="1" customWidth="1"/>
    <col min="10" max="16384" width="8.7109375" style="1"/>
  </cols>
  <sheetData>
    <row r="1" spans="2:11" s="125" customFormat="1" ht="27.75" customHeight="1" thickBot="1">
      <c r="B1" s="64"/>
    </row>
    <row r="2" spans="2:11" ht="47.1" customHeight="1" thickBot="1">
      <c r="C2" s="123" t="s">
        <v>256</v>
      </c>
      <c r="D2" s="94" t="s">
        <v>190</v>
      </c>
      <c r="E2" s="94" t="s">
        <v>191</v>
      </c>
    </row>
    <row r="3" spans="2:11" ht="19.5">
      <c r="C3" s="95" t="s">
        <v>192</v>
      </c>
      <c r="D3" s="96">
        <f>D48+D87+D136+D174+D220</f>
        <v>0</v>
      </c>
      <c r="E3" s="96">
        <f>E48+E87+E136+E174+E220</f>
        <v>0</v>
      </c>
    </row>
    <row r="4" spans="2:11" ht="22.35" customHeight="1">
      <c r="B4" s="144"/>
      <c r="C4" s="144"/>
    </row>
    <row r="5" spans="2:11" ht="18">
      <c r="B5" s="97"/>
    </row>
    <row r="7" spans="2:11" ht="19.5">
      <c r="C7" s="98"/>
      <c r="D7" s="99"/>
      <c r="E7" s="99"/>
    </row>
    <row r="8" spans="2:11" ht="15">
      <c r="B8" s="143"/>
      <c r="C8" s="139"/>
    </row>
    <row r="9" spans="2:11" ht="15">
      <c r="B9" s="139"/>
      <c r="C9" s="139"/>
      <c r="D9" s="139"/>
    </row>
    <row r="10" spans="2:11" ht="15">
      <c r="B10" s="139"/>
      <c r="C10" s="139"/>
      <c r="D10" s="139"/>
    </row>
    <row r="15" spans="2:11" ht="15">
      <c r="B15" s="66" t="s">
        <v>252</v>
      </c>
    </row>
    <row r="16" spans="2:11">
      <c r="E16" s="68"/>
      <c r="F16" s="68"/>
      <c r="G16" s="68"/>
      <c r="H16" s="68"/>
      <c r="I16" s="68"/>
      <c r="J16" s="68"/>
      <c r="K16" s="68"/>
    </row>
    <row r="17" spans="2:11">
      <c r="E17" s="68"/>
      <c r="F17" s="68"/>
      <c r="G17" s="68"/>
      <c r="H17" s="68"/>
      <c r="I17" s="68"/>
      <c r="J17" s="68"/>
      <c r="K17" s="68"/>
    </row>
    <row r="18" spans="2:11">
      <c r="E18" s="68"/>
      <c r="F18" s="68"/>
      <c r="G18" s="68"/>
      <c r="H18" s="68"/>
      <c r="I18" s="68"/>
      <c r="J18" s="68"/>
      <c r="K18" s="68"/>
    </row>
    <row r="20" spans="2:11" ht="29.25" customHeight="1">
      <c r="B20" s="129" t="s">
        <v>0</v>
      </c>
      <c r="C20" s="167"/>
      <c r="D20" s="22" t="s">
        <v>1</v>
      </c>
      <c r="E20" s="48" t="s">
        <v>191</v>
      </c>
      <c r="F20" s="22" t="s">
        <v>234</v>
      </c>
    </row>
    <row r="21" spans="2:11" ht="16.5" customHeight="1">
      <c r="B21" s="18" t="s">
        <v>4</v>
      </c>
      <c r="C21" s="47" t="s">
        <v>96</v>
      </c>
      <c r="D21" s="69">
        <f>'Part 1 Questions'!D18</f>
        <v>0</v>
      </c>
      <c r="E21" s="21">
        <f>D21</f>
        <v>0</v>
      </c>
      <c r="F21" s="33"/>
    </row>
    <row r="22" spans="2:11" ht="33" customHeight="1">
      <c r="B22" s="18" t="s">
        <v>5</v>
      </c>
      <c r="C22" s="47" t="s">
        <v>97</v>
      </c>
      <c r="D22" s="69">
        <f>'Part 1 Questions'!D19</f>
        <v>0</v>
      </c>
      <c r="E22" s="21">
        <f t="shared" ref="E22:E25" si="0">D22</f>
        <v>0</v>
      </c>
      <c r="F22" s="33"/>
    </row>
    <row r="23" spans="2:11" ht="16.5" customHeight="1">
      <c r="B23" s="18" t="s">
        <v>6</v>
      </c>
      <c r="C23" s="47" t="s">
        <v>98</v>
      </c>
      <c r="D23" s="69">
        <f>'Part 1 Questions'!D20</f>
        <v>0</v>
      </c>
      <c r="E23" s="21">
        <f t="shared" si="0"/>
        <v>0</v>
      </c>
      <c r="F23" s="33"/>
    </row>
    <row r="24" spans="2:11" ht="16.5" customHeight="1">
      <c r="B24" s="18" t="s">
        <v>7</v>
      </c>
      <c r="C24" s="47" t="s">
        <v>99</v>
      </c>
      <c r="D24" s="69">
        <f>'Part 1 Questions'!D21</f>
        <v>0</v>
      </c>
      <c r="E24" s="21">
        <f t="shared" si="0"/>
        <v>0</v>
      </c>
      <c r="F24" s="33"/>
    </row>
    <row r="25" spans="2:11" ht="33.75" customHeight="1">
      <c r="B25" s="18" t="s">
        <v>8</v>
      </c>
      <c r="C25" s="47" t="s">
        <v>100</v>
      </c>
      <c r="D25" s="69">
        <f>'Part 1 Questions'!D22</f>
        <v>0</v>
      </c>
      <c r="E25" s="21">
        <f t="shared" si="0"/>
        <v>0</v>
      </c>
      <c r="F25" s="33"/>
    </row>
    <row r="26" spans="2:11">
      <c r="B26" s="100"/>
      <c r="C26" s="86"/>
      <c r="D26" s="86"/>
      <c r="E26" s="86"/>
      <c r="F26" s="86"/>
    </row>
    <row r="27" spans="2:11">
      <c r="B27" s="100"/>
      <c r="C27" s="86"/>
      <c r="D27" s="86"/>
      <c r="E27" s="86"/>
      <c r="F27" s="86"/>
    </row>
    <row r="28" spans="2:11">
      <c r="B28" s="100"/>
      <c r="C28" s="86"/>
      <c r="D28" s="86"/>
      <c r="E28" s="86"/>
      <c r="F28" s="86"/>
    </row>
    <row r="29" spans="2:11">
      <c r="B29" s="100"/>
      <c r="C29" s="86"/>
      <c r="D29" s="86"/>
      <c r="E29" s="86"/>
      <c r="F29" s="86"/>
    </row>
    <row r="30" spans="2:11" ht="24.75" customHeight="1">
      <c r="B30" s="129" t="s">
        <v>2</v>
      </c>
      <c r="C30" s="167"/>
      <c r="D30" s="22" t="s">
        <v>1</v>
      </c>
      <c r="E30" s="48" t="s">
        <v>191</v>
      </c>
      <c r="F30" s="22" t="s">
        <v>234</v>
      </c>
    </row>
    <row r="31" spans="2:11" ht="17.25" customHeight="1">
      <c r="B31" s="18" t="s">
        <v>9</v>
      </c>
      <c r="C31" s="47" t="s">
        <v>101</v>
      </c>
      <c r="D31" s="69">
        <f>'Part 1 Questions'!D26</f>
        <v>0</v>
      </c>
      <c r="E31" s="21">
        <f>D31</f>
        <v>0</v>
      </c>
      <c r="F31" s="33"/>
    </row>
    <row r="32" spans="2:11" ht="17.25" customHeight="1">
      <c r="B32" s="18" t="s">
        <v>10</v>
      </c>
      <c r="C32" s="47" t="s">
        <v>102</v>
      </c>
      <c r="D32" s="69">
        <f>'Part 1 Questions'!D27</f>
        <v>0</v>
      </c>
      <c r="E32" s="21">
        <f t="shared" ref="E32:E35" si="1">D32</f>
        <v>0</v>
      </c>
      <c r="F32" s="33"/>
    </row>
    <row r="33" spans="2:6" ht="17.25" customHeight="1">
      <c r="B33" s="18" t="s">
        <v>11</v>
      </c>
      <c r="C33" s="47" t="s">
        <v>103</v>
      </c>
      <c r="D33" s="69">
        <f>'Part 1 Questions'!D28</f>
        <v>0</v>
      </c>
      <c r="E33" s="21">
        <f t="shared" si="1"/>
        <v>0</v>
      </c>
      <c r="F33" s="33"/>
    </row>
    <row r="34" spans="2:6" ht="31.5" customHeight="1">
      <c r="B34" s="18" t="s">
        <v>12</v>
      </c>
      <c r="C34" s="47" t="s">
        <v>104</v>
      </c>
      <c r="D34" s="69">
        <f>'Part 1 Questions'!D29</f>
        <v>0</v>
      </c>
      <c r="E34" s="21">
        <f t="shared" si="1"/>
        <v>0</v>
      </c>
      <c r="F34" s="33"/>
    </row>
    <row r="35" spans="2:6" ht="17.25" customHeight="1">
      <c r="B35" s="18" t="s">
        <v>13</v>
      </c>
      <c r="C35" s="47" t="s">
        <v>105</v>
      </c>
      <c r="D35" s="69">
        <f>'Part 1 Questions'!D30</f>
        <v>0</v>
      </c>
      <c r="E35" s="21">
        <f t="shared" si="1"/>
        <v>0</v>
      </c>
      <c r="F35" s="33"/>
    </row>
    <row r="36" spans="2:6">
      <c r="B36" s="100"/>
      <c r="C36" s="86"/>
      <c r="D36" s="86"/>
      <c r="E36" s="86"/>
      <c r="F36" s="86"/>
    </row>
    <row r="37" spans="2:6">
      <c r="B37" s="100"/>
      <c r="C37" s="86"/>
      <c r="D37" s="86"/>
      <c r="E37" s="86"/>
      <c r="F37" s="86"/>
    </row>
    <row r="38" spans="2:6">
      <c r="B38" s="100"/>
      <c r="C38" s="86"/>
      <c r="D38" s="86"/>
      <c r="E38" s="86"/>
      <c r="F38" s="86"/>
    </row>
    <row r="39" spans="2:6">
      <c r="B39" s="100"/>
      <c r="C39" s="86"/>
      <c r="D39" s="86"/>
      <c r="E39" s="86"/>
      <c r="F39" s="86"/>
    </row>
    <row r="40" spans="2:6" ht="24.75" customHeight="1">
      <c r="B40" s="129" t="s">
        <v>3</v>
      </c>
      <c r="C40" s="141"/>
      <c r="D40" s="22" t="s">
        <v>1</v>
      </c>
      <c r="E40" s="48" t="s">
        <v>191</v>
      </c>
      <c r="F40" s="22" t="s">
        <v>234</v>
      </c>
    </row>
    <row r="41" spans="2:6" ht="32.25" customHeight="1">
      <c r="B41" s="18" t="s">
        <v>14</v>
      </c>
      <c r="C41" s="19" t="s">
        <v>106</v>
      </c>
      <c r="D41" s="69">
        <f>'Part 1 Questions'!D35</f>
        <v>0</v>
      </c>
      <c r="E41" s="34">
        <f>D41</f>
        <v>0</v>
      </c>
      <c r="F41" s="33"/>
    </row>
    <row r="42" spans="2:6" ht="16.5" customHeight="1">
      <c r="B42" s="18" t="s">
        <v>15</v>
      </c>
      <c r="C42" s="19" t="s">
        <v>107</v>
      </c>
      <c r="D42" s="69">
        <f>'Part 1 Questions'!D36</f>
        <v>0</v>
      </c>
      <c r="E42" s="34">
        <f t="shared" ref="E42:E46" si="2">D42</f>
        <v>0</v>
      </c>
      <c r="F42" s="33"/>
    </row>
    <row r="43" spans="2:6" ht="16.5" customHeight="1">
      <c r="B43" s="18" t="s">
        <v>16</v>
      </c>
      <c r="C43" s="19" t="s">
        <v>108</v>
      </c>
      <c r="D43" s="69">
        <f>'Part 1 Questions'!D37</f>
        <v>0</v>
      </c>
      <c r="E43" s="34">
        <f t="shared" si="2"/>
        <v>0</v>
      </c>
      <c r="F43" s="33"/>
    </row>
    <row r="44" spans="2:6" ht="36.75" customHeight="1">
      <c r="B44" s="18" t="s">
        <v>17</v>
      </c>
      <c r="C44" s="19" t="s">
        <v>109</v>
      </c>
      <c r="D44" s="69">
        <f>'Part 1 Questions'!D38</f>
        <v>0</v>
      </c>
      <c r="E44" s="34">
        <f t="shared" si="2"/>
        <v>0</v>
      </c>
      <c r="F44" s="33"/>
    </row>
    <row r="45" spans="2:6" ht="38.25" customHeight="1">
      <c r="B45" s="18" t="s">
        <v>18</v>
      </c>
      <c r="C45" s="19" t="s">
        <v>110</v>
      </c>
      <c r="D45" s="69">
        <f>'Part 1 Questions'!D39</f>
        <v>0</v>
      </c>
      <c r="E45" s="34">
        <f t="shared" si="2"/>
        <v>0</v>
      </c>
      <c r="F45" s="33"/>
    </row>
    <row r="46" spans="2:6" ht="19.5" customHeight="1">
      <c r="B46" s="18" t="s">
        <v>19</v>
      </c>
      <c r="C46" s="19" t="s">
        <v>177</v>
      </c>
      <c r="D46" s="69">
        <f>'Part 1 Questions'!D40</f>
        <v>0</v>
      </c>
      <c r="E46" s="34">
        <f t="shared" si="2"/>
        <v>0</v>
      </c>
      <c r="F46" s="33"/>
    </row>
    <row r="47" spans="2:6" ht="19.5" customHeight="1">
      <c r="B47" s="70"/>
      <c r="C47" s="71"/>
    </row>
    <row r="48" spans="2:6" ht="15.75">
      <c r="B48" s="101"/>
      <c r="C48" s="102" t="s">
        <v>227</v>
      </c>
      <c r="D48" s="103">
        <f>(SUM(D21:D25)+SUM(D31:D35)+SUM(D41:D46))/16*40</f>
        <v>0</v>
      </c>
      <c r="E48" s="103">
        <f>(SUM(E21:E25)+SUM(E31:E35)+SUM(E41:E46))/16*40</f>
        <v>0</v>
      </c>
      <c r="F48" s="104"/>
    </row>
    <row r="49" spans="2:6" ht="15.75">
      <c r="B49" s="101"/>
      <c r="C49" s="105" t="s">
        <v>228</v>
      </c>
      <c r="D49" s="106">
        <f>$D$3</f>
        <v>0</v>
      </c>
      <c r="E49" s="106">
        <f>$E$3</f>
        <v>0</v>
      </c>
      <c r="F49" s="104"/>
    </row>
    <row r="50" spans="2:6" ht="15">
      <c r="B50" s="101"/>
      <c r="C50" s="107"/>
      <c r="D50" s="106"/>
      <c r="E50" s="106"/>
      <c r="F50" s="104"/>
    </row>
    <row r="51" spans="2:6">
      <c r="E51" s="108"/>
    </row>
    <row r="52" spans="2:6" ht="22.5" customHeight="1">
      <c r="B52" s="142"/>
      <c r="C52" s="138"/>
      <c r="D52" s="142"/>
      <c r="E52" s="142"/>
    </row>
    <row r="53" spans="2:6" ht="22.5" customHeight="1">
      <c r="B53" s="109"/>
      <c r="C53" s="67"/>
      <c r="D53" s="109"/>
      <c r="E53" s="67"/>
    </row>
    <row r="54" spans="2:6" ht="22.5" customHeight="1">
      <c r="B54" s="109"/>
      <c r="C54" s="67"/>
      <c r="D54" s="109"/>
      <c r="E54" s="67"/>
    </row>
    <row r="55" spans="2:6" ht="15.75">
      <c r="B55" s="74"/>
    </row>
    <row r="56" spans="2:6" ht="15" customHeight="1">
      <c r="B56" s="143"/>
      <c r="C56" s="143"/>
      <c r="D56" s="143"/>
    </row>
    <row r="57" spans="2:6" ht="15">
      <c r="B57" s="139"/>
      <c r="C57" s="139"/>
      <c r="D57" s="139"/>
    </row>
    <row r="58" spans="2:6" ht="15">
      <c r="B58" s="139"/>
      <c r="C58" s="139"/>
      <c r="D58" s="139"/>
    </row>
    <row r="59" spans="2:6" ht="15">
      <c r="B59" s="66"/>
      <c r="C59" s="66"/>
      <c r="D59" s="67"/>
    </row>
    <row r="60" spans="2:6" ht="15">
      <c r="B60" s="139" t="s">
        <v>252</v>
      </c>
      <c r="C60" s="139"/>
      <c r="D60" s="139"/>
    </row>
    <row r="66" spans="2:6" ht="24.75" customHeight="1">
      <c r="B66" s="129" t="s">
        <v>20</v>
      </c>
      <c r="C66" s="141"/>
      <c r="D66" s="22" t="s">
        <v>1</v>
      </c>
      <c r="E66" s="22" t="s">
        <v>191</v>
      </c>
      <c r="F66" s="22" t="s">
        <v>234</v>
      </c>
    </row>
    <row r="67" spans="2:6" ht="19.5" customHeight="1">
      <c r="B67" s="18" t="s">
        <v>21</v>
      </c>
      <c r="C67" s="19" t="s">
        <v>111</v>
      </c>
      <c r="D67" s="69">
        <f>'Part 1 Questions'!D61</f>
        <v>0</v>
      </c>
      <c r="E67" s="25">
        <f>D67</f>
        <v>0</v>
      </c>
      <c r="F67" s="33"/>
    </row>
    <row r="68" spans="2:6" ht="19.5" customHeight="1">
      <c r="B68" s="18" t="s">
        <v>22</v>
      </c>
      <c r="C68" s="19" t="s">
        <v>112</v>
      </c>
      <c r="D68" s="69">
        <f>'Part 1 Questions'!D62</f>
        <v>0</v>
      </c>
      <c r="E68" s="25">
        <f>D68</f>
        <v>0</v>
      </c>
      <c r="F68" s="33"/>
    </row>
    <row r="69" spans="2:6" ht="19.5" customHeight="1">
      <c r="B69" s="18" t="s">
        <v>23</v>
      </c>
      <c r="C69" s="19" t="s">
        <v>113</v>
      </c>
      <c r="D69" s="69">
        <f>'Part 1 Questions'!D63</f>
        <v>0</v>
      </c>
      <c r="E69" s="25">
        <f>D69</f>
        <v>0</v>
      </c>
      <c r="F69" s="33"/>
    </row>
    <row r="70" spans="2:6">
      <c r="B70" s="100"/>
      <c r="C70" s="86"/>
      <c r="D70" s="86"/>
      <c r="E70" s="86"/>
      <c r="F70" s="86"/>
    </row>
    <row r="71" spans="2:6">
      <c r="B71" s="100"/>
      <c r="C71" s="86"/>
      <c r="D71" s="86"/>
      <c r="E71" s="86"/>
      <c r="F71" s="86"/>
    </row>
    <row r="72" spans="2:6">
      <c r="B72" s="100"/>
      <c r="C72" s="86"/>
      <c r="D72" s="86"/>
      <c r="E72" s="86"/>
      <c r="F72" s="86"/>
    </row>
    <row r="73" spans="2:6">
      <c r="B73" s="100"/>
      <c r="C73" s="86"/>
      <c r="D73" s="86"/>
      <c r="E73" s="86"/>
      <c r="F73" s="86"/>
    </row>
    <row r="74" spans="2:6" ht="24.75" customHeight="1">
      <c r="B74" s="129" t="s">
        <v>24</v>
      </c>
      <c r="C74" s="141"/>
      <c r="D74" s="22" t="s">
        <v>1</v>
      </c>
      <c r="E74" s="22" t="s">
        <v>191</v>
      </c>
      <c r="F74" s="22" t="s">
        <v>234</v>
      </c>
    </row>
    <row r="75" spans="2:6" ht="15">
      <c r="B75" s="27" t="s">
        <v>26</v>
      </c>
      <c r="C75" s="19" t="s">
        <v>114</v>
      </c>
      <c r="D75" s="69">
        <f>'Part 1 Questions'!D69</f>
        <v>0</v>
      </c>
      <c r="E75" s="25">
        <f>D75</f>
        <v>0</v>
      </c>
      <c r="F75" s="33"/>
    </row>
    <row r="76" spans="2:6" ht="30">
      <c r="B76" s="27" t="s">
        <v>27</v>
      </c>
      <c r="C76" s="19" t="s">
        <v>115</v>
      </c>
      <c r="D76" s="69">
        <f>'Part 1 Questions'!D70</f>
        <v>0</v>
      </c>
      <c r="E76" s="25">
        <f t="shared" ref="E76:E77" si="3">D76</f>
        <v>0</v>
      </c>
      <c r="F76" s="33"/>
    </row>
    <row r="77" spans="2:6" ht="29.1" customHeight="1">
      <c r="B77" s="27" t="s">
        <v>28</v>
      </c>
      <c r="C77" s="19" t="s">
        <v>116</v>
      </c>
      <c r="D77" s="69">
        <f>'Part 1 Questions'!D71</f>
        <v>0</v>
      </c>
      <c r="E77" s="25">
        <f t="shared" si="3"/>
        <v>0</v>
      </c>
      <c r="F77" s="33"/>
    </row>
    <row r="78" spans="2:6">
      <c r="B78" s="100"/>
      <c r="C78" s="86"/>
      <c r="D78" s="86"/>
      <c r="E78" s="86"/>
      <c r="F78" s="86"/>
    </row>
    <row r="79" spans="2:6">
      <c r="B79" s="100"/>
      <c r="C79" s="86"/>
      <c r="D79" s="86"/>
      <c r="E79" s="86"/>
      <c r="F79" s="86"/>
    </row>
    <row r="80" spans="2:6">
      <c r="B80" s="100"/>
      <c r="C80" s="86"/>
      <c r="D80" s="86"/>
      <c r="E80" s="86"/>
      <c r="F80" s="86"/>
    </row>
    <row r="81" spans="2:6">
      <c r="B81" s="100"/>
      <c r="C81" s="86"/>
      <c r="D81" s="86"/>
      <c r="E81" s="86"/>
      <c r="F81" s="86"/>
    </row>
    <row r="82" spans="2:6" ht="24.75" customHeight="1">
      <c r="B82" s="129" t="s">
        <v>25</v>
      </c>
      <c r="C82" s="141"/>
      <c r="D82" s="22" t="s">
        <v>1</v>
      </c>
      <c r="E82" s="22" t="s">
        <v>191</v>
      </c>
      <c r="F82" s="22" t="s">
        <v>234</v>
      </c>
    </row>
    <row r="83" spans="2:6" ht="25.35" customHeight="1">
      <c r="B83" s="27" t="s">
        <v>29</v>
      </c>
      <c r="C83" s="19" t="s">
        <v>117</v>
      </c>
      <c r="D83" s="69">
        <f>'Part 1 Questions'!D77</f>
        <v>0</v>
      </c>
      <c r="E83" s="25">
        <f>D83</f>
        <v>0</v>
      </c>
      <c r="F83" s="33"/>
    </row>
    <row r="84" spans="2:6" ht="23.1" customHeight="1">
      <c r="B84" s="27" t="s">
        <v>30</v>
      </c>
      <c r="C84" s="19" t="s">
        <v>118</v>
      </c>
      <c r="D84" s="69">
        <f>'Part 1 Questions'!D78</f>
        <v>0</v>
      </c>
      <c r="E84" s="25">
        <f t="shared" ref="E84:E85" si="4">D84</f>
        <v>0</v>
      </c>
      <c r="F84" s="33"/>
    </row>
    <row r="85" spans="2:6" ht="30">
      <c r="B85" s="27" t="s">
        <v>31</v>
      </c>
      <c r="C85" s="19" t="s">
        <v>119</v>
      </c>
      <c r="D85" s="69">
        <f>'Part 1 Questions'!D79</f>
        <v>0</v>
      </c>
      <c r="E85" s="25">
        <f t="shared" si="4"/>
        <v>0</v>
      </c>
      <c r="F85" s="33"/>
    </row>
    <row r="86" spans="2:6">
      <c r="B86" s="1"/>
    </row>
    <row r="87" spans="2:6" ht="15.75">
      <c r="B87" s="100"/>
      <c r="C87" s="102" t="s">
        <v>230</v>
      </c>
      <c r="D87" s="110">
        <f>(SUM(D67:D69)+SUM(D75:D77)+SUM(D83:D85))/9*10</f>
        <v>0</v>
      </c>
      <c r="E87" s="110">
        <f>(SUM(E67:E69)+SUM(E75:E77)+SUM(E83:E85))/9*10</f>
        <v>0</v>
      </c>
      <c r="F87" s="86"/>
    </row>
    <row r="88" spans="2:6" ht="15.75">
      <c r="B88" s="100"/>
      <c r="C88" s="105" t="s">
        <v>229</v>
      </c>
      <c r="D88" s="111">
        <f>$D$3</f>
        <v>0</v>
      </c>
      <c r="E88" s="111">
        <f>$E$3</f>
        <v>0</v>
      </c>
      <c r="F88" s="86"/>
    </row>
    <row r="89" spans="2:6">
      <c r="E89" s="108"/>
    </row>
    <row r="90" spans="2:6" ht="22.5" customHeight="1">
      <c r="B90" s="142"/>
      <c r="C90" s="138"/>
    </row>
    <row r="91" spans="2:6" ht="15.75">
      <c r="B91" s="74"/>
    </row>
    <row r="92" spans="2:6" ht="15" customHeight="1">
      <c r="B92" s="143"/>
      <c r="C92" s="143"/>
      <c r="D92" s="143"/>
    </row>
    <row r="93" spans="2:6" ht="15">
      <c r="B93" s="139"/>
      <c r="C93" s="139"/>
      <c r="D93" s="139"/>
    </row>
    <row r="94" spans="2:6" ht="15">
      <c r="B94" s="139"/>
      <c r="C94" s="139"/>
      <c r="D94" s="139"/>
    </row>
    <row r="95" spans="2:6" ht="15">
      <c r="B95" s="139"/>
      <c r="C95" s="139"/>
      <c r="D95" s="139"/>
    </row>
    <row r="101" spans="2:6">
      <c r="B101" s="121" t="s">
        <v>252</v>
      </c>
    </row>
    <row r="107" spans="2:6" ht="24.75" customHeight="1">
      <c r="B107" s="129" t="s">
        <v>32</v>
      </c>
      <c r="C107" s="141"/>
      <c r="D107" s="22" t="s">
        <v>1</v>
      </c>
      <c r="E107" s="22" t="s">
        <v>191</v>
      </c>
      <c r="F107" s="22" t="s">
        <v>234</v>
      </c>
    </row>
    <row r="108" spans="2:6" ht="15">
      <c r="B108" s="28" t="s">
        <v>35</v>
      </c>
      <c r="C108" s="29" t="s">
        <v>120</v>
      </c>
      <c r="D108" s="69">
        <f>'Part 1 Questions'!D99</f>
        <v>0</v>
      </c>
      <c r="E108" s="25">
        <f>D108</f>
        <v>0</v>
      </c>
      <c r="F108" s="33"/>
    </row>
    <row r="109" spans="2:6" ht="15">
      <c r="B109" s="28" t="s">
        <v>36</v>
      </c>
      <c r="C109" s="29" t="s">
        <v>121</v>
      </c>
      <c r="D109" s="69">
        <f>'Part 1 Questions'!D100</f>
        <v>0</v>
      </c>
      <c r="E109" s="25">
        <f t="shared" ref="E109:E110" si="5">D109</f>
        <v>0</v>
      </c>
      <c r="F109" s="33"/>
    </row>
    <row r="110" spans="2:6" ht="15">
      <c r="B110" s="28" t="s">
        <v>37</v>
      </c>
      <c r="C110" s="29" t="s">
        <v>122</v>
      </c>
      <c r="D110" s="69">
        <f>'Part 1 Questions'!D101</f>
        <v>0</v>
      </c>
      <c r="E110" s="25">
        <f t="shared" si="5"/>
        <v>0</v>
      </c>
      <c r="F110" s="33"/>
    </row>
    <row r="111" spans="2:6">
      <c r="B111" s="100"/>
      <c r="C111" s="86"/>
      <c r="D111" s="86"/>
      <c r="E111" s="86"/>
      <c r="F111" s="86"/>
    </row>
    <row r="112" spans="2:6">
      <c r="B112" s="100"/>
      <c r="C112" s="86"/>
      <c r="D112" s="86"/>
      <c r="E112" s="86"/>
      <c r="F112" s="86"/>
    </row>
    <row r="113" spans="2:6">
      <c r="B113" s="100"/>
      <c r="C113" s="86"/>
      <c r="D113" s="86"/>
      <c r="E113" s="86"/>
      <c r="F113" s="86"/>
    </row>
    <row r="114" spans="2:6">
      <c r="B114" s="100"/>
      <c r="C114" s="86"/>
      <c r="D114" s="86"/>
      <c r="E114" s="86"/>
      <c r="F114" s="86"/>
    </row>
    <row r="115" spans="2:6" ht="24.75" customHeight="1">
      <c r="B115" s="129" t="s">
        <v>33</v>
      </c>
      <c r="C115" s="141"/>
      <c r="D115" s="22" t="s">
        <v>1</v>
      </c>
      <c r="E115" s="22" t="s">
        <v>191</v>
      </c>
      <c r="F115" s="22" t="s">
        <v>234</v>
      </c>
    </row>
    <row r="116" spans="2:6" ht="15">
      <c r="B116" s="30" t="s">
        <v>38</v>
      </c>
      <c r="C116" s="29" t="s">
        <v>123</v>
      </c>
      <c r="D116" s="69">
        <f>'Part 1 Questions'!D107</f>
        <v>0</v>
      </c>
      <c r="E116" s="25">
        <f>D116</f>
        <v>0</v>
      </c>
      <c r="F116" s="33"/>
    </row>
    <row r="117" spans="2:6" ht="15">
      <c r="B117" s="30" t="s">
        <v>39</v>
      </c>
      <c r="C117" s="29" t="s">
        <v>124</v>
      </c>
      <c r="D117" s="69">
        <f>'Part 1 Questions'!D108</f>
        <v>0</v>
      </c>
      <c r="E117" s="25">
        <f t="shared" ref="E117:E118" si="6">D117</f>
        <v>0</v>
      </c>
      <c r="F117" s="33"/>
    </row>
    <row r="118" spans="2:6" ht="15">
      <c r="B118" s="30" t="s">
        <v>40</v>
      </c>
      <c r="C118" s="29" t="s">
        <v>125</v>
      </c>
      <c r="D118" s="69">
        <f>'Part 1 Questions'!D109</f>
        <v>0</v>
      </c>
      <c r="E118" s="25">
        <f t="shared" si="6"/>
        <v>0</v>
      </c>
      <c r="F118" s="33"/>
    </row>
    <row r="119" spans="2:6">
      <c r="B119" s="100"/>
      <c r="C119" s="86"/>
      <c r="D119" s="86"/>
      <c r="E119" s="86"/>
      <c r="F119" s="86"/>
    </row>
    <row r="120" spans="2:6">
      <c r="B120" s="100"/>
      <c r="C120" s="86"/>
      <c r="D120" s="86"/>
      <c r="E120" s="86"/>
      <c r="F120" s="86"/>
    </row>
    <row r="121" spans="2:6">
      <c r="B121" s="100"/>
      <c r="C121" s="86"/>
      <c r="D121" s="86"/>
      <c r="E121" s="86"/>
      <c r="F121" s="86"/>
    </row>
    <row r="122" spans="2:6">
      <c r="B122" s="100"/>
      <c r="C122" s="86"/>
      <c r="D122" s="86"/>
      <c r="E122" s="86"/>
      <c r="F122" s="86"/>
    </row>
    <row r="123" spans="2:6" ht="24.75" customHeight="1">
      <c r="B123" s="129" t="s">
        <v>34</v>
      </c>
      <c r="C123" s="141"/>
      <c r="D123" s="22" t="s">
        <v>1</v>
      </c>
      <c r="E123" s="22" t="s">
        <v>191</v>
      </c>
      <c r="F123" s="22" t="s">
        <v>234</v>
      </c>
    </row>
    <row r="124" spans="2:6" ht="15">
      <c r="B124" s="30" t="s">
        <v>41</v>
      </c>
      <c r="C124" s="29" t="s">
        <v>126</v>
      </c>
      <c r="D124" s="69">
        <f>'Part 1 Questions'!D115</f>
        <v>0</v>
      </c>
      <c r="E124" s="25">
        <f>D124</f>
        <v>0</v>
      </c>
      <c r="F124" s="33"/>
    </row>
    <row r="125" spans="2:6" ht="15">
      <c r="B125" s="30" t="s">
        <v>42</v>
      </c>
      <c r="C125" s="29" t="s">
        <v>127</v>
      </c>
      <c r="D125" s="69">
        <f>'Part 1 Questions'!D116</f>
        <v>0</v>
      </c>
      <c r="E125" s="25">
        <f t="shared" ref="E125:E126" si="7">D125</f>
        <v>0</v>
      </c>
      <c r="F125" s="33"/>
    </row>
    <row r="126" spans="2:6" ht="15">
      <c r="B126" s="30" t="s">
        <v>43</v>
      </c>
      <c r="C126" s="29" t="s">
        <v>128</v>
      </c>
      <c r="D126" s="69">
        <f>'Part 1 Questions'!D117</f>
        <v>0</v>
      </c>
      <c r="E126" s="25">
        <f t="shared" si="7"/>
        <v>0</v>
      </c>
      <c r="F126" s="33"/>
    </row>
    <row r="127" spans="2:6" ht="15">
      <c r="B127" s="112"/>
      <c r="C127" s="113"/>
      <c r="D127" s="86"/>
      <c r="E127" s="86"/>
      <c r="F127" s="86"/>
    </row>
    <row r="128" spans="2:6" ht="15">
      <c r="B128" s="112"/>
      <c r="C128" s="113"/>
      <c r="D128" s="86"/>
      <c r="E128" s="86"/>
      <c r="F128" s="86"/>
    </row>
    <row r="129" spans="2:6" ht="15">
      <c r="B129" s="112"/>
      <c r="C129" s="113"/>
      <c r="D129" s="86"/>
      <c r="E129" s="86"/>
      <c r="F129" s="86"/>
    </row>
    <row r="130" spans="2:6">
      <c r="B130" s="100"/>
      <c r="C130" s="86"/>
      <c r="D130" s="86"/>
      <c r="E130" s="86"/>
      <c r="F130" s="86"/>
    </row>
    <row r="131" spans="2:6" ht="24.75" customHeight="1">
      <c r="B131" s="129" t="s">
        <v>178</v>
      </c>
      <c r="C131" s="141"/>
      <c r="D131" s="22" t="s">
        <v>1</v>
      </c>
      <c r="E131" s="22" t="s">
        <v>191</v>
      </c>
      <c r="F131" s="22" t="s">
        <v>234</v>
      </c>
    </row>
    <row r="132" spans="2:6" ht="16.5" customHeight="1">
      <c r="B132" s="30" t="s">
        <v>44</v>
      </c>
      <c r="C132" s="29" t="s">
        <v>129</v>
      </c>
      <c r="D132" s="69">
        <f>'Part 1 Questions'!D123</f>
        <v>0</v>
      </c>
      <c r="E132" s="25">
        <f>D132</f>
        <v>0</v>
      </c>
      <c r="F132" s="33"/>
    </row>
    <row r="133" spans="2:6" ht="16.5" customHeight="1">
      <c r="B133" s="30" t="s">
        <v>45</v>
      </c>
      <c r="C133" s="29" t="s">
        <v>130</v>
      </c>
      <c r="D133" s="69">
        <f>'Part 1 Questions'!D124</f>
        <v>0</v>
      </c>
      <c r="E133" s="25">
        <f t="shared" ref="E133:E134" si="8">D133</f>
        <v>0</v>
      </c>
      <c r="F133" s="33"/>
    </row>
    <row r="134" spans="2:6" ht="16.5" customHeight="1">
      <c r="B134" s="30" t="s">
        <v>46</v>
      </c>
      <c r="C134" s="29" t="s">
        <v>131</v>
      </c>
      <c r="D134" s="69">
        <f>'Part 1 Questions'!D125</f>
        <v>0</v>
      </c>
      <c r="E134" s="25">
        <f t="shared" si="8"/>
        <v>0</v>
      </c>
      <c r="F134" s="33"/>
    </row>
    <row r="135" spans="2:6" ht="16.5" customHeight="1">
      <c r="B135" s="112"/>
      <c r="C135" s="113"/>
    </row>
    <row r="136" spans="2:6" ht="15.75">
      <c r="B136" s="100"/>
      <c r="C136" s="102" t="s">
        <v>231</v>
      </c>
      <c r="D136" s="110">
        <f>(SUM(D108:D110)+SUM(D116:D118)+SUM(D124:D126)+SUM(D132:D134))/12*20</f>
        <v>0</v>
      </c>
      <c r="E136" s="110">
        <f>(SUM(E108:E110)+SUM(E116:E118)+SUM(E124:E126)+SUM(E132:E134))/12*20</f>
        <v>0</v>
      </c>
      <c r="F136" s="86"/>
    </row>
    <row r="137" spans="2:6" ht="15.75">
      <c r="B137" s="100"/>
      <c r="C137" s="105" t="s">
        <v>229</v>
      </c>
      <c r="D137" s="111">
        <f>$D$3</f>
        <v>0</v>
      </c>
      <c r="E137" s="111">
        <f>$E$3</f>
        <v>0</v>
      </c>
      <c r="F137" s="86"/>
    </row>
    <row r="138" spans="2:6">
      <c r="E138" s="108"/>
    </row>
    <row r="139" spans="2:6" ht="23.25" customHeight="1">
      <c r="B139" s="142"/>
      <c r="C139" s="138"/>
    </row>
    <row r="140" spans="2:6" ht="23.25" customHeight="1">
      <c r="B140" s="109"/>
      <c r="C140" s="67"/>
    </row>
    <row r="141" spans="2:6" ht="15.75">
      <c r="B141" s="74"/>
    </row>
    <row r="142" spans="2:6" ht="15">
      <c r="B142" s="143"/>
      <c r="C142" s="143"/>
      <c r="D142" s="143"/>
    </row>
    <row r="143" spans="2:6" ht="15">
      <c r="B143" s="114"/>
      <c r="C143" s="66"/>
      <c r="D143" s="67"/>
    </row>
    <row r="144" spans="2:6" ht="15">
      <c r="B144" s="114"/>
      <c r="C144" s="66"/>
      <c r="D144" s="67"/>
    </row>
    <row r="145" spans="2:6" ht="15">
      <c r="B145" s="114"/>
      <c r="C145" s="66"/>
      <c r="D145" s="67"/>
    </row>
    <row r="146" spans="2:6" ht="15">
      <c r="B146" s="139"/>
      <c r="C146" s="139"/>
      <c r="D146" s="139"/>
    </row>
    <row r="147" spans="2:6" ht="15">
      <c r="B147" s="139"/>
      <c r="C147" s="139"/>
      <c r="D147" s="139"/>
    </row>
    <row r="148" spans="2:6" ht="15">
      <c r="B148" s="139" t="s">
        <v>252</v>
      </c>
      <c r="C148" s="139"/>
      <c r="D148" s="139"/>
    </row>
    <row r="154" spans="2:6" ht="24">
      <c r="B154" s="129" t="s">
        <v>47</v>
      </c>
      <c r="C154" s="140"/>
      <c r="D154" s="22" t="s">
        <v>1</v>
      </c>
      <c r="E154" s="22" t="s">
        <v>191</v>
      </c>
      <c r="F154" s="22" t="s">
        <v>234</v>
      </c>
    </row>
    <row r="155" spans="2:6" ht="18" customHeight="1">
      <c r="B155" s="28" t="s">
        <v>50</v>
      </c>
      <c r="C155" s="29" t="s">
        <v>132</v>
      </c>
      <c r="D155" s="69">
        <f>'Part 1 Questions'!D144</f>
        <v>0</v>
      </c>
      <c r="E155" s="25">
        <f>D155</f>
        <v>0</v>
      </c>
      <c r="F155" s="33"/>
    </row>
    <row r="156" spans="2:6" ht="18" customHeight="1">
      <c r="B156" s="28" t="s">
        <v>51</v>
      </c>
      <c r="C156" s="29" t="s">
        <v>58</v>
      </c>
      <c r="D156" s="69">
        <f>'Part 1 Questions'!D145</f>
        <v>0</v>
      </c>
      <c r="E156" s="25">
        <f>D156</f>
        <v>0</v>
      </c>
      <c r="F156" s="33"/>
    </row>
    <row r="157" spans="2:6">
      <c r="B157" s="100"/>
      <c r="C157" s="86"/>
      <c r="D157" s="86"/>
      <c r="E157" s="86"/>
      <c r="F157" s="86"/>
    </row>
    <row r="158" spans="2:6">
      <c r="B158" s="100"/>
      <c r="C158" s="86"/>
      <c r="D158" s="86"/>
      <c r="E158" s="86"/>
      <c r="F158" s="86"/>
    </row>
    <row r="159" spans="2:6">
      <c r="B159" s="100"/>
      <c r="C159" s="86"/>
      <c r="D159" s="86"/>
      <c r="E159" s="86"/>
      <c r="F159" s="86"/>
    </row>
    <row r="160" spans="2:6">
      <c r="B160" s="100"/>
      <c r="C160" s="86"/>
      <c r="D160" s="86"/>
      <c r="E160" s="86"/>
      <c r="F160" s="86"/>
    </row>
    <row r="161" spans="2:6" ht="24">
      <c r="B161" s="129" t="s">
        <v>48</v>
      </c>
      <c r="C161" s="141"/>
      <c r="D161" s="22" t="s">
        <v>1</v>
      </c>
      <c r="E161" s="22" t="s">
        <v>191</v>
      </c>
      <c r="F161" s="22" t="s">
        <v>234</v>
      </c>
    </row>
    <row r="162" spans="2:6" ht="20.100000000000001" customHeight="1">
      <c r="B162" s="30" t="s">
        <v>52</v>
      </c>
      <c r="C162" s="29" t="s">
        <v>133</v>
      </c>
      <c r="D162" s="69">
        <f>'Part 1 Questions'!D151</f>
        <v>0</v>
      </c>
      <c r="E162" s="25">
        <f>D162</f>
        <v>0</v>
      </c>
      <c r="F162" s="33"/>
    </row>
    <row r="163" spans="2:6" ht="30">
      <c r="B163" s="30" t="s">
        <v>53</v>
      </c>
      <c r="C163" s="31" t="s">
        <v>134</v>
      </c>
      <c r="D163" s="69">
        <f>'Part 1 Questions'!D152</f>
        <v>0</v>
      </c>
      <c r="E163" s="25">
        <f>D163</f>
        <v>0</v>
      </c>
      <c r="F163" s="33"/>
    </row>
    <row r="164" spans="2:6" ht="18" customHeight="1">
      <c r="B164" s="30" t="s">
        <v>54</v>
      </c>
      <c r="C164" s="29" t="s">
        <v>135</v>
      </c>
      <c r="D164" s="69">
        <f>'Part 1 Questions'!D153</f>
        <v>0</v>
      </c>
      <c r="E164" s="25">
        <f>D164</f>
        <v>0</v>
      </c>
      <c r="F164" s="33"/>
    </row>
    <row r="165" spans="2:6" ht="15">
      <c r="B165" s="112"/>
      <c r="C165" s="113"/>
      <c r="D165" s="86"/>
      <c r="E165" s="86"/>
      <c r="F165" s="86"/>
    </row>
    <row r="166" spans="2:6" ht="15">
      <c r="B166" s="112"/>
      <c r="C166" s="113"/>
      <c r="D166" s="86"/>
      <c r="E166" s="86"/>
      <c r="F166" s="86"/>
    </row>
    <row r="167" spans="2:6" ht="15">
      <c r="B167" s="112"/>
      <c r="C167" s="113"/>
      <c r="D167" s="86"/>
      <c r="E167" s="86"/>
      <c r="F167" s="86"/>
    </row>
    <row r="168" spans="2:6">
      <c r="B168" s="100"/>
      <c r="C168" s="86"/>
      <c r="D168" s="86"/>
      <c r="E168" s="86"/>
      <c r="F168" s="86"/>
    </row>
    <row r="169" spans="2:6" ht="24">
      <c r="B169" s="129" t="s">
        <v>49</v>
      </c>
      <c r="C169" s="141"/>
      <c r="D169" s="22" t="s">
        <v>1</v>
      </c>
      <c r="E169" s="22" t="s">
        <v>191</v>
      </c>
      <c r="F169" s="22" t="s">
        <v>234</v>
      </c>
    </row>
    <row r="170" spans="2:6" ht="15">
      <c r="B170" s="30" t="s">
        <v>55</v>
      </c>
      <c r="C170" s="29" t="s">
        <v>136</v>
      </c>
      <c r="D170" s="69">
        <f>'Part 1 Questions'!D159</f>
        <v>0</v>
      </c>
      <c r="E170" s="25">
        <f>D170</f>
        <v>0</v>
      </c>
      <c r="F170" s="33"/>
    </row>
    <row r="171" spans="2:6" ht="15">
      <c r="B171" s="30" t="s">
        <v>56</v>
      </c>
      <c r="C171" s="29" t="s">
        <v>137</v>
      </c>
      <c r="D171" s="69">
        <f>'Part 1 Questions'!D160</f>
        <v>0</v>
      </c>
      <c r="E171" s="25">
        <f>D171</f>
        <v>0</v>
      </c>
      <c r="F171" s="33"/>
    </row>
    <row r="172" spans="2:6" ht="15">
      <c r="B172" s="30" t="s">
        <v>57</v>
      </c>
      <c r="C172" s="29" t="s">
        <v>138</v>
      </c>
      <c r="D172" s="69">
        <f>'Part 1 Questions'!D161</f>
        <v>0</v>
      </c>
      <c r="E172" s="25">
        <f>D172</f>
        <v>0</v>
      </c>
      <c r="F172" s="33"/>
    </row>
    <row r="173" spans="2:6" ht="15">
      <c r="B173" s="112"/>
      <c r="C173" s="113"/>
    </row>
    <row r="174" spans="2:6" ht="15.75">
      <c r="B174" s="100"/>
      <c r="C174" s="102" t="s">
        <v>232</v>
      </c>
      <c r="D174" s="115">
        <f>(SUM(D155:D156)+SUM(D162:D164)+SUM(D170:D172))/8*10</f>
        <v>0</v>
      </c>
      <c r="E174" s="115">
        <f>(SUM(E155:E156)+SUM(E162:E164)+SUM(E170:E172))/8*10</f>
        <v>0</v>
      </c>
      <c r="F174" s="86"/>
    </row>
    <row r="175" spans="2:6" ht="15.75">
      <c r="B175" s="100"/>
      <c r="C175" s="105" t="s">
        <v>229</v>
      </c>
      <c r="D175" s="116">
        <f>$D$3</f>
        <v>0</v>
      </c>
      <c r="E175" s="116">
        <f>$E$3</f>
        <v>0</v>
      </c>
      <c r="F175" s="86"/>
    </row>
    <row r="178" spans="2:6" ht="21.75" customHeight="1">
      <c r="B178" s="142"/>
      <c r="C178" s="138"/>
    </row>
    <row r="179" spans="2:6" ht="15.75">
      <c r="B179" s="74"/>
    </row>
    <row r="180" spans="2:6" ht="15.75">
      <c r="B180" s="74"/>
    </row>
    <row r="181" spans="2:6" ht="15.75">
      <c r="B181" s="74"/>
    </row>
    <row r="182" spans="2:6" ht="15.75">
      <c r="B182" s="74"/>
    </row>
    <row r="183" spans="2:6" ht="15.75">
      <c r="B183" s="74"/>
    </row>
    <row r="184" spans="2:6" ht="15">
      <c r="B184" s="143"/>
      <c r="C184" s="143"/>
      <c r="D184" s="143"/>
    </row>
    <row r="185" spans="2:6" ht="15">
      <c r="B185" s="139"/>
      <c r="C185" s="139"/>
      <c r="D185" s="139"/>
    </row>
    <row r="186" spans="2:6" ht="15">
      <c r="B186" s="139"/>
      <c r="C186" s="139"/>
      <c r="D186" s="139"/>
    </row>
    <row r="187" spans="2:6" ht="15">
      <c r="B187" s="139" t="s">
        <v>252</v>
      </c>
      <c r="C187" s="139"/>
      <c r="D187" s="139"/>
    </row>
    <row r="192" spans="2:6" ht="24">
      <c r="B192" s="129" t="s">
        <v>62</v>
      </c>
      <c r="C192" s="140"/>
      <c r="D192" s="22" t="s">
        <v>1</v>
      </c>
      <c r="E192" s="22" t="s">
        <v>191</v>
      </c>
      <c r="F192" s="22" t="s">
        <v>234</v>
      </c>
    </row>
    <row r="193" spans="2:6" ht="18" customHeight="1">
      <c r="B193" s="28" t="s">
        <v>59</v>
      </c>
      <c r="C193" s="31" t="s">
        <v>139</v>
      </c>
      <c r="D193" s="69">
        <f>'Part 1 Questions'!D182</f>
        <v>0</v>
      </c>
      <c r="E193" s="25">
        <f>D193</f>
        <v>0</v>
      </c>
      <c r="F193" s="33"/>
    </row>
    <row r="194" spans="2:6" ht="19.350000000000001" customHeight="1">
      <c r="B194" s="28" t="s">
        <v>60</v>
      </c>
      <c r="C194" s="31" t="s">
        <v>140</v>
      </c>
      <c r="D194" s="69">
        <f>'Part 1 Questions'!D183</f>
        <v>0</v>
      </c>
      <c r="E194" s="25">
        <f>D194</f>
        <v>0</v>
      </c>
      <c r="F194" s="33"/>
    </row>
    <row r="195" spans="2:6" ht="18" customHeight="1">
      <c r="B195" s="28" t="s">
        <v>61</v>
      </c>
      <c r="C195" s="31" t="s">
        <v>141</v>
      </c>
      <c r="D195" s="69">
        <f>'Part 1 Questions'!D184</f>
        <v>0</v>
      </c>
      <c r="E195" s="25">
        <f>D195</f>
        <v>0</v>
      </c>
      <c r="F195" s="33"/>
    </row>
    <row r="196" spans="2:6">
      <c r="B196" s="100"/>
      <c r="C196" s="86"/>
      <c r="D196" s="86"/>
      <c r="E196" s="86"/>
      <c r="F196" s="86"/>
    </row>
    <row r="197" spans="2:6">
      <c r="B197" s="100"/>
      <c r="C197" s="86"/>
      <c r="D197" s="86"/>
      <c r="E197" s="86"/>
      <c r="F197" s="86"/>
    </row>
    <row r="198" spans="2:6">
      <c r="B198" s="100"/>
      <c r="C198" s="86"/>
      <c r="D198" s="86"/>
      <c r="E198" s="86"/>
      <c r="F198" s="86"/>
    </row>
    <row r="199" spans="2:6">
      <c r="B199" s="100"/>
      <c r="C199" s="86"/>
      <c r="D199" s="86"/>
      <c r="E199" s="86"/>
      <c r="F199" s="86"/>
    </row>
    <row r="200" spans="2:6" ht="24">
      <c r="B200" s="129" t="s">
        <v>63</v>
      </c>
      <c r="C200" s="141"/>
      <c r="D200" s="22" t="s">
        <v>1</v>
      </c>
      <c r="E200" s="22" t="s">
        <v>191</v>
      </c>
      <c r="F200" s="22" t="s">
        <v>234</v>
      </c>
    </row>
    <row r="201" spans="2:6" ht="30">
      <c r="B201" s="30" t="s">
        <v>64</v>
      </c>
      <c r="C201" s="31" t="s">
        <v>142</v>
      </c>
      <c r="D201" s="69">
        <f>'Part 1 Questions'!D190</f>
        <v>0</v>
      </c>
      <c r="E201" s="25">
        <f>D201</f>
        <v>0</v>
      </c>
      <c r="F201" s="33"/>
    </row>
    <row r="202" spans="2:6" ht="15">
      <c r="B202" s="30" t="s">
        <v>65</v>
      </c>
      <c r="C202" s="31" t="s">
        <v>143</v>
      </c>
      <c r="D202" s="69">
        <f>'Part 1 Questions'!D191</f>
        <v>0</v>
      </c>
      <c r="E202" s="25">
        <f>D202</f>
        <v>0</v>
      </c>
      <c r="F202" s="33"/>
    </row>
    <row r="203" spans="2:6">
      <c r="B203" s="100"/>
      <c r="C203" s="86"/>
      <c r="D203" s="86"/>
      <c r="E203" s="86"/>
      <c r="F203" s="86"/>
    </row>
    <row r="204" spans="2:6">
      <c r="B204" s="100"/>
      <c r="C204" s="86"/>
      <c r="D204" s="86"/>
      <c r="E204" s="86"/>
      <c r="F204" s="86"/>
    </row>
    <row r="205" spans="2:6">
      <c r="B205" s="100"/>
      <c r="C205" s="86"/>
      <c r="D205" s="86"/>
      <c r="E205" s="86"/>
      <c r="F205" s="86"/>
    </row>
    <row r="206" spans="2:6">
      <c r="B206" s="100"/>
      <c r="C206" s="86"/>
      <c r="D206" s="86"/>
      <c r="E206" s="86"/>
      <c r="F206" s="86"/>
    </row>
    <row r="207" spans="2:6" ht="24">
      <c r="B207" s="129" t="s">
        <v>66</v>
      </c>
      <c r="C207" s="141"/>
      <c r="D207" s="22" t="s">
        <v>1</v>
      </c>
      <c r="E207" s="22" t="s">
        <v>191</v>
      </c>
      <c r="F207" s="22" t="s">
        <v>234</v>
      </c>
    </row>
    <row r="208" spans="2:6" ht="30">
      <c r="B208" s="30" t="s">
        <v>67</v>
      </c>
      <c r="C208" s="31" t="s">
        <v>144</v>
      </c>
      <c r="D208" s="69">
        <f>'Part 1 Questions'!D197</f>
        <v>0</v>
      </c>
      <c r="E208" s="25">
        <f>D208</f>
        <v>0</v>
      </c>
      <c r="F208" s="33"/>
    </row>
    <row r="209" spans="2:6" ht="17.100000000000001" customHeight="1">
      <c r="B209" s="30" t="s">
        <v>68</v>
      </c>
      <c r="C209" s="31" t="s">
        <v>145</v>
      </c>
      <c r="D209" s="69">
        <f>'Part 1 Questions'!D198</f>
        <v>0</v>
      </c>
      <c r="E209" s="25">
        <f>D209</f>
        <v>0</v>
      </c>
      <c r="F209" s="33"/>
    </row>
    <row r="210" spans="2:6" ht="30">
      <c r="B210" s="30" t="s">
        <v>69</v>
      </c>
      <c r="C210" s="31" t="s">
        <v>146</v>
      </c>
      <c r="D210" s="69">
        <f>'Part 1 Questions'!D199</f>
        <v>0</v>
      </c>
      <c r="E210" s="25">
        <f>D210</f>
        <v>0</v>
      </c>
      <c r="F210" s="33"/>
    </row>
    <row r="211" spans="2:6">
      <c r="B211" s="100"/>
      <c r="C211" s="86"/>
      <c r="D211" s="86"/>
      <c r="E211" s="86"/>
      <c r="F211" s="86"/>
    </row>
    <row r="212" spans="2:6">
      <c r="B212" s="100"/>
      <c r="C212" s="86"/>
      <c r="D212" s="86"/>
      <c r="E212" s="86"/>
      <c r="F212" s="86"/>
    </row>
    <row r="213" spans="2:6">
      <c r="B213" s="100"/>
      <c r="C213" s="86"/>
      <c r="D213" s="86"/>
      <c r="E213" s="86"/>
      <c r="F213" s="86"/>
    </row>
    <row r="214" spans="2:6">
      <c r="B214" s="100"/>
      <c r="C214" s="86"/>
      <c r="D214" s="86"/>
      <c r="E214" s="86"/>
      <c r="F214" s="86"/>
    </row>
    <row r="215" spans="2:6" ht="24">
      <c r="B215" s="129" t="s">
        <v>83</v>
      </c>
      <c r="C215" s="141"/>
      <c r="D215" s="22" t="s">
        <v>1</v>
      </c>
      <c r="E215" s="22" t="s">
        <v>191</v>
      </c>
      <c r="F215" s="22" t="s">
        <v>234</v>
      </c>
    </row>
    <row r="216" spans="2:6" ht="21" customHeight="1">
      <c r="B216" s="30" t="s">
        <v>70</v>
      </c>
      <c r="C216" s="31" t="s">
        <v>147</v>
      </c>
      <c r="D216" s="69">
        <f>'Part 1 Questions'!D205</f>
        <v>0</v>
      </c>
      <c r="E216" s="25">
        <f>D216</f>
        <v>0</v>
      </c>
      <c r="F216" s="33"/>
    </row>
    <row r="217" spans="2:6" ht="19.350000000000001" customHeight="1">
      <c r="B217" s="30" t="s">
        <v>71</v>
      </c>
      <c r="C217" s="31" t="s">
        <v>148</v>
      </c>
      <c r="D217" s="69">
        <f>'Part 1 Questions'!D206</f>
        <v>0</v>
      </c>
      <c r="E217" s="25">
        <f>D217</f>
        <v>0</v>
      </c>
      <c r="F217" s="33"/>
    </row>
    <row r="218" spans="2:6" ht="19.350000000000001" customHeight="1">
      <c r="B218" s="30" t="s">
        <v>72</v>
      </c>
      <c r="C218" s="31" t="s">
        <v>149</v>
      </c>
      <c r="D218" s="69">
        <f>'Part 1 Questions'!D207</f>
        <v>0</v>
      </c>
      <c r="E218" s="25">
        <f>D218</f>
        <v>0</v>
      </c>
      <c r="F218" s="33"/>
    </row>
    <row r="219" spans="2:6" ht="19.350000000000001" customHeight="1">
      <c r="B219" s="112"/>
      <c r="C219" s="117"/>
    </row>
    <row r="220" spans="2:6" ht="15.75">
      <c r="B220" s="100"/>
      <c r="C220" s="102" t="s">
        <v>233</v>
      </c>
      <c r="D220" s="115">
        <f>(SUM(D193:D195)+SUM(D201:D202)+SUM(D208:D210)+SUM(D216:D218))/11*20</f>
        <v>0</v>
      </c>
      <c r="E220" s="115">
        <f>(SUM(E193:E195)+SUM(E201:E202)+SUM(E208:E210)+SUM(E216:E218))/11*20</f>
        <v>0</v>
      </c>
      <c r="F220" s="86"/>
    </row>
    <row r="221" spans="2:6" ht="15.75">
      <c r="B221" s="100"/>
      <c r="C221" s="105" t="s">
        <v>229</v>
      </c>
      <c r="D221" s="116">
        <f>$D$3</f>
        <v>0</v>
      </c>
      <c r="E221" s="116">
        <f>$E$3</f>
        <v>0</v>
      </c>
      <c r="F221" s="86"/>
    </row>
    <row r="222" spans="2:6" ht="15">
      <c r="C222" s="118"/>
      <c r="D222" s="119"/>
      <c r="E222" s="119"/>
    </row>
    <row r="223" spans="2:6" ht="20.25" customHeight="1">
      <c r="B223" s="165"/>
      <c r="C223" s="139"/>
    </row>
    <row r="224" spans="2:6" ht="20.25" customHeight="1">
      <c r="B224" s="166"/>
      <c r="C224" s="166"/>
      <c r="D224" s="166"/>
      <c r="E224" s="166"/>
      <c r="F224" s="166"/>
    </row>
    <row r="225" spans="2:6" ht="20.25" customHeight="1">
      <c r="B225" s="165"/>
      <c r="C225" s="165"/>
      <c r="D225" s="165"/>
      <c r="E225" s="10"/>
      <c r="F225" s="10"/>
    </row>
    <row r="226" spans="2:6" ht="15.75">
      <c r="B226" s="165"/>
      <c r="C226" s="165"/>
      <c r="D226" s="165"/>
    </row>
    <row r="227" spans="2:6" ht="15">
      <c r="B227" s="139"/>
      <c r="C227" s="139"/>
      <c r="D227" s="139"/>
    </row>
    <row r="228" spans="2:6">
      <c r="C228" s="120"/>
    </row>
    <row r="229" spans="2:6">
      <c r="C229" s="120"/>
    </row>
    <row r="230" spans="2:6">
      <c r="C230" s="120"/>
    </row>
    <row r="231" spans="2:6">
      <c r="C231" s="120"/>
    </row>
    <row r="232" spans="2:6" ht="15.75">
      <c r="B232" s="165"/>
      <c r="C232" s="165"/>
      <c r="D232" s="165"/>
    </row>
    <row r="233" spans="2:6" ht="15">
      <c r="B233" s="139"/>
      <c r="C233" s="139"/>
      <c r="D233" s="139"/>
    </row>
    <row r="234" spans="2:6" ht="15">
      <c r="B234" s="139"/>
      <c r="C234" s="139"/>
      <c r="D234" s="139"/>
    </row>
    <row r="235" spans="2:6" ht="15">
      <c r="B235" s="139"/>
      <c r="C235" s="139"/>
      <c r="D235" s="139"/>
    </row>
    <row r="236" spans="2:6" ht="15">
      <c r="B236" s="139"/>
      <c r="C236" s="139"/>
      <c r="D236" s="139"/>
    </row>
    <row r="237" spans="2:6" ht="15">
      <c r="B237" s="139"/>
      <c r="C237" s="139"/>
      <c r="D237" s="139"/>
    </row>
    <row r="238" spans="2:6" ht="15.75">
      <c r="B238" s="165"/>
      <c r="C238" s="165"/>
      <c r="D238" s="165"/>
    </row>
    <row r="239" spans="2:6" ht="15.75">
      <c r="B239" s="165"/>
      <c r="C239" s="165"/>
      <c r="D239" s="165"/>
    </row>
    <row r="240" spans="2:6" ht="15.75">
      <c r="B240" s="165"/>
      <c r="C240" s="165"/>
      <c r="D240" s="165"/>
    </row>
    <row r="241" spans="2:4" ht="15.75">
      <c r="B241" s="165"/>
      <c r="C241" s="165"/>
      <c r="D241" s="165"/>
    </row>
    <row r="242" spans="2:4" ht="15.75">
      <c r="B242" s="165"/>
      <c r="C242" s="165"/>
      <c r="D242" s="165"/>
    </row>
    <row r="243" spans="2:4" ht="15.75">
      <c r="B243" s="165"/>
      <c r="C243" s="165"/>
      <c r="D243" s="165"/>
    </row>
    <row r="244" spans="2:4" ht="15.75">
      <c r="B244" s="165"/>
      <c r="C244" s="165"/>
      <c r="D244" s="165"/>
    </row>
    <row r="245" spans="2:4" ht="15.75">
      <c r="B245" s="165"/>
      <c r="C245" s="165"/>
      <c r="D245" s="165"/>
    </row>
    <row r="246" spans="2:4" ht="15.75">
      <c r="B246" s="165"/>
      <c r="C246" s="165"/>
      <c r="D246" s="165"/>
    </row>
    <row r="247" spans="2:4" ht="15.75">
      <c r="B247" s="165"/>
      <c r="C247" s="165"/>
      <c r="D247" s="165"/>
    </row>
    <row r="248" spans="2:4" ht="15.75">
      <c r="B248" s="165"/>
      <c r="C248" s="165"/>
      <c r="D248" s="165"/>
    </row>
    <row r="249" spans="2:4" ht="15.75">
      <c r="B249" s="165"/>
      <c r="C249" s="165"/>
      <c r="D249" s="165"/>
    </row>
    <row r="250" spans="2:4" ht="15.75">
      <c r="B250" s="165"/>
      <c r="C250" s="165"/>
      <c r="D250" s="165"/>
    </row>
    <row r="251" spans="2:4" ht="15.75">
      <c r="B251" s="165"/>
      <c r="C251" s="165"/>
      <c r="D251" s="165"/>
    </row>
    <row r="252" spans="2:4" ht="15.75">
      <c r="B252" s="165"/>
      <c r="C252" s="165"/>
      <c r="D252" s="165"/>
    </row>
    <row r="253" spans="2:4" ht="15.75">
      <c r="B253" s="165"/>
      <c r="C253" s="165"/>
      <c r="D253" s="165"/>
    </row>
    <row r="254" spans="2:4" ht="15.75">
      <c r="B254" s="165"/>
      <c r="C254" s="165"/>
      <c r="D254" s="165"/>
    </row>
    <row r="255" spans="2:4" ht="15.75">
      <c r="B255" s="165"/>
      <c r="C255" s="165"/>
      <c r="D255" s="165"/>
    </row>
    <row r="256" spans="2:4" ht="15.75">
      <c r="B256" s="165"/>
      <c r="C256" s="165"/>
      <c r="D256" s="165"/>
    </row>
    <row r="257" spans="2:4" ht="15.75">
      <c r="B257" s="165"/>
      <c r="C257" s="165"/>
      <c r="D257" s="165"/>
    </row>
    <row r="258" spans="2:4" ht="15.75">
      <c r="B258" s="165"/>
      <c r="C258" s="165"/>
      <c r="D258" s="165"/>
    </row>
    <row r="259" spans="2:4" ht="15.75">
      <c r="B259" s="165"/>
      <c r="C259" s="165"/>
      <c r="D259" s="165"/>
    </row>
    <row r="260" spans="2:4" ht="15.75">
      <c r="B260" s="165"/>
      <c r="C260" s="165"/>
      <c r="D260" s="165"/>
    </row>
    <row r="261" spans="2:4" ht="15.75">
      <c r="B261" s="165"/>
      <c r="C261" s="165"/>
      <c r="D261" s="165"/>
    </row>
    <row r="262" spans="2:4" ht="15.75">
      <c r="B262" s="165"/>
      <c r="C262" s="165"/>
      <c r="D262" s="165"/>
    </row>
    <row r="263" spans="2:4" ht="15.75">
      <c r="B263" s="165"/>
      <c r="C263" s="165"/>
      <c r="D263" s="165"/>
    </row>
    <row r="264" spans="2:4" ht="15.75">
      <c r="B264" s="165"/>
      <c r="C264" s="165"/>
      <c r="D264" s="165"/>
    </row>
    <row r="265" spans="2:4" ht="15.75">
      <c r="B265" s="165"/>
      <c r="C265" s="165"/>
      <c r="D265" s="165"/>
    </row>
    <row r="266" spans="2:4" ht="15.75">
      <c r="B266" s="165"/>
      <c r="C266" s="165"/>
      <c r="D266" s="165"/>
    </row>
    <row r="267" spans="2:4" ht="15.75">
      <c r="B267" s="165"/>
      <c r="C267" s="165"/>
      <c r="D267" s="165"/>
    </row>
    <row r="268" spans="2:4" ht="15.75">
      <c r="B268" s="165"/>
      <c r="C268" s="165"/>
      <c r="D268" s="165"/>
    </row>
    <row r="269" spans="2:4" ht="15.75">
      <c r="B269" s="165"/>
      <c r="C269" s="165"/>
      <c r="D269" s="165"/>
    </row>
    <row r="270" spans="2:4" ht="15.75">
      <c r="B270" s="165"/>
      <c r="C270" s="165"/>
      <c r="D270" s="165"/>
    </row>
    <row r="271" spans="2:4" ht="15.75">
      <c r="B271" s="165"/>
      <c r="C271" s="165"/>
      <c r="D271" s="165"/>
    </row>
    <row r="272" spans="2:4" ht="15.75">
      <c r="B272" s="165"/>
      <c r="C272" s="165"/>
      <c r="D272" s="165"/>
    </row>
    <row r="273" spans="2:4" ht="15.75">
      <c r="B273" s="165"/>
      <c r="C273" s="165"/>
      <c r="D273" s="165"/>
    </row>
  </sheetData>
  <sheetProtection sheet="1" objects="1" scenarios="1" selectLockedCells="1"/>
  <mergeCells count="89">
    <mergeCell ref="B93:D93"/>
    <mergeCell ref="B92:D92"/>
    <mergeCell ref="B224:F224"/>
    <mergeCell ref="B57:D57"/>
    <mergeCell ref="B4:C4"/>
    <mergeCell ref="B8:C8"/>
    <mergeCell ref="B9:D9"/>
    <mergeCell ref="B10:D10"/>
    <mergeCell ref="B20:C20"/>
    <mergeCell ref="B30:C30"/>
    <mergeCell ref="B40:C40"/>
    <mergeCell ref="B52:C52"/>
    <mergeCell ref="D52:E52"/>
    <mergeCell ref="B56:D56"/>
    <mergeCell ref="B115:C115"/>
    <mergeCell ref="B58:D58"/>
    <mergeCell ref="B60:D60"/>
    <mergeCell ref="B66:C66"/>
    <mergeCell ref="B74:C74"/>
    <mergeCell ref="B82:C82"/>
    <mergeCell ref="B90:C90"/>
    <mergeCell ref="B94:D94"/>
    <mergeCell ref="B95:D95"/>
    <mergeCell ref="B107:C107"/>
    <mergeCell ref="B184:D184"/>
    <mergeCell ref="B123:C123"/>
    <mergeCell ref="B131:C131"/>
    <mergeCell ref="B139:C139"/>
    <mergeCell ref="B142:D142"/>
    <mergeCell ref="B146:D146"/>
    <mergeCell ref="B147:D147"/>
    <mergeCell ref="B148:D148"/>
    <mergeCell ref="B154:C154"/>
    <mergeCell ref="B161:C161"/>
    <mergeCell ref="B169:C169"/>
    <mergeCell ref="B178:C178"/>
    <mergeCell ref="B240:D240"/>
    <mergeCell ref="B241:D241"/>
    <mergeCell ref="B242:D242"/>
    <mergeCell ref="B227:D227"/>
    <mergeCell ref="B185:D185"/>
    <mergeCell ref="B186:D186"/>
    <mergeCell ref="B187:D187"/>
    <mergeCell ref="B192:C192"/>
    <mergeCell ref="B200:C200"/>
    <mergeCell ref="B207:C207"/>
    <mergeCell ref="B215:C215"/>
    <mergeCell ref="B223:C223"/>
    <mergeCell ref="B225:D225"/>
    <mergeCell ref="B226:D226"/>
    <mergeCell ref="B235:D235"/>
    <mergeCell ref="B236:D236"/>
    <mergeCell ref="B237:D237"/>
    <mergeCell ref="B238:D238"/>
    <mergeCell ref="B239:D239"/>
    <mergeCell ref="B232:D232"/>
    <mergeCell ref="B233:D233"/>
    <mergeCell ref="B234:D234"/>
    <mergeCell ref="B243:D243"/>
    <mergeCell ref="B248:D248"/>
    <mergeCell ref="B249:D249"/>
    <mergeCell ref="B250:D250"/>
    <mergeCell ref="B252:D252"/>
    <mergeCell ref="B251:D251"/>
    <mergeCell ref="B244:D244"/>
    <mergeCell ref="B245:D245"/>
    <mergeCell ref="B246:D246"/>
    <mergeCell ref="B247:D247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62:D262"/>
    <mergeCell ref="B263:D263"/>
    <mergeCell ref="B264:D264"/>
    <mergeCell ref="B265:D265"/>
    <mergeCell ref="B266:D266"/>
    <mergeCell ref="B267:D267"/>
    <mergeCell ref="B273:D273"/>
    <mergeCell ref="B268:D268"/>
    <mergeCell ref="B269:D269"/>
    <mergeCell ref="B270:D270"/>
    <mergeCell ref="B271:D271"/>
    <mergeCell ref="B272:D272"/>
  </mergeCells>
  <phoneticPr fontId="6" type="noConversion"/>
  <pageMargins left="0.7" right="0.7" top="0.75" bottom="0.75" header="0.3" footer="0.3"/>
  <rowBreaks count="5" manualBreakCount="5">
    <brk id="51" max="16383" man="1"/>
    <brk id="89" max="16383" man="1"/>
    <brk id="138" max="16383" man="1"/>
    <brk id="177" max="16383" man="1"/>
    <brk id="222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Introduction</vt:lpstr>
      <vt:lpstr>Part 1 Questions</vt:lpstr>
      <vt:lpstr>Part 1 General</vt:lpstr>
      <vt:lpstr>Part 2 Analysis Instructions</vt:lpstr>
      <vt:lpstr>Part 2 Anaylsis Questions</vt:lpstr>
      <vt:lpstr>'Part 1 Questions'!Print_Area</vt:lpstr>
    </vt:vector>
  </TitlesOfParts>
  <Company>Consultants To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Pickett</dc:creator>
  <cp:lastModifiedBy>Bill Pickett</cp:lastModifiedBy>
  <cp:lastPrinted>2014-04-02T08:10:35Z</cp:lastPrinted>
  <dcterms:created xsi:type="dcterms:W3CDTF">2010-10-20T21:38:57Z</dcterms:created>
  <dcterms:modified xsi:type="dcterms:W3CDTF">2014-09-30T23:09:19Z</dcterms:modified>
</cp:coreProperties>
</file>